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768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47" i="1"/>
  <c r="E44"/>
  <c r="E46"/>
  <c r="L34"/>
  <c r="E37"/>
  <c r="E35"/>
  <c r="E32"/>
  <c r="E36" s="1"/>
  <c r="E38" s="1"/>
  <c r="E40" s="1"/>
  <c r="L21"/>
  <c r="L12"/>
  <c r="L27" s="1"/>
  <c r="E24"/>
  <c r="E20"/>
  <c r="E26" s="1"/>
  <c r="D10"/>
  <c r="C10"/>
  <c r="E9"/>
  <c r="E8"/>
  <c r="E7"/>
  <c r="E6"/>
  <c r="E10" s="1"/>
  <c r="E12" s="1"/>
  <c r="H39"/>
  <c r="H37"/>
  <c r="H35"/>
  <c r="N34"/>
  <c r="H32"/>
  <c r="H36" s="1"/>
  <c r="I24"/>
  <c r="N21"/>
  <c r="I20"/>
  <c r="N12"/>
  <c r="H10"/>
  <c r="G10"/>
  <c r="I9"/>
  <c r="I8"/>
  <c r="I7"/>
  <c r="I6"/>
  <c r="I10" s="1"/>
  <c r="I12" s="1"/>
  <c r="H38" l="1"/>
  <c r="H40" s="1"/>
  <c r="H44" s="1"/>
  <c r="H47" s="1"/>
  <c r="E27"/>
  <c r="I26"/>
  <c r="I27" s="1"/>
  <c r="N27"/>
</calcChain>
</file>

<file path=xl/sharedStrings.xml><?xml version="1.0" encoding="utf-8"?>
<sst xmlns="http://schemas.openxmlformats.org/spreadsheetml/2006/main" count="94" uniqueCount="91">
  <si>
    <t>ΜΠΟΜΠΟΛΑΣ ΒΙΚΤΩΡ ΜΟΝΟΠΡΟΣΩΠΗ Ε.Π.Ε.</t>
  </si>
  <si>
    <t>ΕΝΕΡΓΗΤΙΚΟ</t>
  </si>
  <si>
    <t>ΠΑΘΗΤΙΚΟ</t>
  </si>
  <si>
    <t>ΠΟΣΑ ΚΛΕΙΟΜ.</t>
  </si>
  <si>
    <t>ΠΟΣΑ ΠΡΟΗΓ.</t>
  </si>
  <si>
    <t>Γ.ΠΑΓΙΟ ΕΝΕΡΓΤΙΚΟ</t>
  </si>
  <si>
    <t>ΑΞΙΑ ΚΤΗΣ.</t>
  </si>
  <si>
    <t>ΑΠΟΣΒΕΣ.</t>
  </si>
  <si>
    <t>ΑΝΑΠ.ΑΞΙΑ</t>
  </si>
  <si>
    <t>ΑΞΙΑ ΚΤΗΣΗΣ</t>
  </si>
  <si>
    <t>ΑΠΟΣΒΕΣΕΙΣ</t>
  </si>
  <si>
    <t>ΧΡΗΣΗΣ 2013</t>
  </si>
  <si>
    <t>ΙΙ.ΕΝΣΩΜΑΤΕΣ ΑΚΙΝΗΤ</t>
  </si>
  <si>
    <t>Α.ΙΔΙΑ ΚΕΦΑΛΑΙΑ</t>
  </si>
  <si>
    <t>3.ΚΤΗΡΙΑ-ΕΓΚ/ΣΕΙΣ ΚΤΗΡΙΩΝ</t>
  </si>
  <si>
    <t>5.ΜΕΤΑΦΟΡΙΚΑ ΜΕΣΑ</t>
  </si>
  <si>
    <t xml:space="preserve">  Ι.ΚΕΦΑΛΑΙΟ ΑΤΟΜΙΚΟ</t>
  </si>
  <si>
    <t>6.ΕΠΙΠΛΑ &amp; ΛΟΙΠ ΕΞΟΠΛΙΣΜΟΣ</t>
  </si>
  <si>
    <t xml:space="preserve">  1.ΚΑΤΑΒΕΒΛΗΜΕΝΟ</t>
  </si>
  <si>
    <t>7.ΑΣΩΜΑΤΕΣ ΑΚΙΝΗΤ/ΣΕΙΣ</t>
  </si>
  <si>
    <t>ΣΥΝΟΛΟ ΑΚΙΝΗΤΟΠΟΙΗΣΕΩΝ</t>
  </si>
  <si>
    <t xml:space="preserve">  V.ΑΠΟΤΕΛΕΣΜΑΤΑ ΣΕ ΝΈΟ</t>
  </si>
  <si>
    <t xml:space="preserve">  ΚΕΡΔΗ ΣΕ ΝΈΟ</t>
  </si>
  <si>
    <t>ΣΥΝΟΛΟ ΠΑΓΙΟΥ ΕΝΕΡΓΗΤΙΚΟΥ</t>
  </si>
  <si>
    <t>ΣΥΝΟΛΟ ΙΔΙΩΝ ΚΕΦΑΛΑΙΩΝ</t>
  </si>
  <si>
    <t>Δ.ΚΥΚΛΟΦΟΡΟΥΝ ΕΝΕΡΓΗΤΙΚΟ</t>
  </si>
  <si>
    <t>Ι.ΑΠΟΘΕΜΑΤΑ</t>
  </si>
  <si>
    <t>Γ.ΥΠΟΧΡΕΩΣΕΙΣ</t>
  </si>
  <si>
    <t xml:space="preserve"> 1.ΕΜΠΟΡΕΥΜΑΤΑ</t>
  </si>
  <si>
    <t>ΙΙ.ΒΡΑΧΥΠΡΟΘΕΣΜΕΣ ΥΠΟΧΡ</t>
  </si>
  <si>
    <t>ΙΙ.ΑΠΑΙΤΗΣΕΙΣ</t>
  </si>
  <si>
    <t xml:space="preserve"> 1.ΠΡΟΜΗΘΕΥΤΕΣ</t>
  </si>
  <si>
    <t>1.ΠΕΛΑΤΕΣ</t>
  </si>
  <si>
    <t>2. ΤΡΑΠΕΖΕΣ</t>
  </si>
  <si>
    <t>3α.ΕΠΙΤΑΓ.ΕΙΣΠΡ.ΜΕΤΑΧΡΟΝΟΛ</t>
  </si>
  <si>
    <t xml:space="preserve"> 5.ΥΠΟΧΡ.ΑΠΌ ΦΟΡ &amp; ΤΕΛΗ</t>
  </si>
  <si>
    <t>11.ΧΡΕΩΣΤΕΣ ΔΙΑΦΟΡΟΙ</t>
  </si>
  <si>
    <t xml:space="preserve"> 6.ΑΣΦΑΛΙΣΤΙΚΟΙ ΟΡΓΑΝΙΣΜΟΙ</t>
  </si>
  <si>
    <t>11.ΠΙΣΤΩΤΕΣ ΔΙΑΦΟΡΟΙ</t>
  </si>
  <si>
    <t>IV.ΔΙΑΘΕΣΙΜΑ</t>
  </si>
  <si>
    <t>1.ΤΑΜΕΙΟΝ</t>
  </si>
  <si>
    <t>ΣΥΝΟΛΟ ΥΠΟΧΡΕΩΣΕΩΝ (ΓΙ+ΓΙΙ)</t>
  </si>
  <si>
    <t>3.ΚΑΤΑΘΕΣΕΙΣ ΟΨΕΩΣ</t>
  </si>
  <si>
    <t>ΜΕΤΑΒΑΤΙΚΟΙ ΛΟ/ΣΜΟΙ ΕΝΕΡΓ.</t>
  </si>
  <si>
    <t>ΜΕΤΑΒΑΤΙΚΟΙ ΛΟΓ/ΣΜΟΙ ΠΑΘΗΤΙΚΟΥ</t>
  </si>
  <si>
    <t>ΣΥΝΟΛΟ ΚΥΚΛΟΦ.ΕΝΕΡΓΗΤΙΚΟΥ</t>
  </si>
  <si>
    <t>ΓΕΝΙΚΟ ΣΥΝΟΛΟ ΕΝΕΡΓΗΤΙΚΟΥ</t>
  </si>
  <si>
    <t>ΓΕΝΙΚΟ ΣΥΝΟΛΟ ΠΑΘΗΤΙΚΟΥ</t>
  </si>
  <si>
    <t xml:space="preserve">           </t>
  </si>
  <si>
    <t>ΠΙΝΑΚΑΣ ΔΙΑΘΕΣΕΩΣ ΑΠΟΤΕΛΕΣΜΑΤΩΝ</t>
  </si>
  <si>
    <t>Ι.ΑΠΟΤΕΛΕΣΜΑΤΑ ΕΚΜΕΤΑΛΛΕΥΣΕΩΣ</t>
  </si>
  <si>
    <t>ΚΥΚΛΟΣ ΕΡΓΑΣΙΩΝ(ΠΩΛΗΣΕΙΣ)</t>
  </si>
  <si>
    <t>ΜΕΙΟΝ:ΚΟΣΤΟΣ ΠΩΛΗΘΕΝΤΩΝ</t>
  </si>
  <si>
    <t>ΠΛΕΟΝ ΥΠΟΛ.ΚΕΡΔΩΝ ΠΡΟΗΓ.ΧΡΗΣΗΣ</t>
  </si>
  <si>
    <t xml:space="preserve">          ΜΙΚΤΑ ΑΠΟΤΕΛ.ΕΚΜΕΤΑΛ.</t>
  </si>
  <si>
    <t>ΜΕΙΟΝ : ΦΟΡΟΣ ΕΙΣΟΔΗΜΑΤΟΣ</t>
  </si>
  <si>
    <r>
      <t>ΜΕΙΟΝ</t>
    </r>
    <r>
      <rPr>
        <sz val="9"/>
        <rFont val="Arial"/>
        <family val="2"/>
      </rPr>
      <t>:1.ΕΞΟΔΑ ΔΙΟΙΚ.ΛΕΙΤΟΥΡΓ.</t>
    </r>
  </si>
  <si>
    <t>ΚΕΡΔΗ ΕΙΣ ΝΕΟΝ</t>
  </si>
  <si>
    <t xml:space="preserve">            3.ΕΞΟΔΑ ΛΕΙΤΟΥΡΓ.ΔΙΑΘ</t>
  </si>
  <si>
    <t>ΜΕΡΙΚΑ ΑΠΟΤ/ΤΑ ΕΚΜΕΤΑΛ.</t>
  </si>
  <si>
    <t>ΠΛΕΟΝ : ΠΙΣΤΩΤΙΚΟΙ ΤΟΚΟΙ</t>
  </si>
  <si>
    <t>ΟΛΙΚΑ ΑΠΟΤ/ΤΑ ΕΚΜ/ΣΗΣ</t>
  </si>
  <si>
    <t xml:space="preserve">    Ο ΕΠΙΧΕΙΡΗΜΑΤΙΑΣ</t>
  </si>
  <si>
    <t xml:space="preserve">             Ο ΛΟΓΙΣΤΗΣ</t>
  </si>
  <si>
    <t>ΟΛΙΚΑ ΑΠΟΤ/ΤΑ ΕΚΜΕΤΑΛΛΕΥΣ</t>
  </si>
  <si>
    <t>ΙΙ.ΠΛΕΟΝ : ΕΚΤΑΚΤΑ ΑΠΟΤ/ΤΑ</t>
  </si>
  <si>
    <t xml:space="preserve">  ΜΠΟΜΠΟΛΑΣ ΒΙΚΤΩΡ</t>
  </si>
  <si>
    <t>Ι.ΜΑΤΣΟΥΚΑΣ-Β.ΒΑΖΟΥΡΑΣ ΟΕ</t>
  </si>
  <si>
    <t>1. ΕΚΤΑΚΤΑ &amp; ΑΝΟΡΓΑΝΑ ΕΣΟΔΑ</t>
  </si>
  <si>
    <t xml:space="preserve">        ΑΔΤ Ξ 403350</t>
  </si>
  <si>
    <t xml:space="preserve">      ΑΡ.ΑΔΕΙΑΣ 13 Α΄ ΤΑΞΗΣ</t>
  </si>
  <si>
    <t xml:space="preserve">        ΜΑΤΣΟΥΚΑΣ  ΙΩΑΝΝΗΣ</t>
  </si>
  <si>
    <t xml:space="preserve">               Α.Τ. ΑΖ 009313/07</t>
  </si>
  <si>
    <t>ΟΡΓΑΝΙΚΑ &amp; ΕΚΤΑΚΤΑ ΑΠΟΤ/ΤΑ</t>
  </si>
  <si>
    <t xml:space="preserve">           ΑΡ. ΑΔ. 1838/ Α΄ΤΑΞΗΣ</t>
  </si>
  <si>
    <r>
      <t>ΜΕΙΟΝ</t>
    </r>
    <r>
      <rPr>
        <sz val="9"/>
        <rFont val="Arial"/>
        <family val="2"/>
      </rPr>
      <t>:ΣΥΝ.ΑΠΟΣΒ.ΠΑΓ.ΣΤΟΙΧ.</t>
    </r>
  </si>
  <si>
    <t xml:space="preserve">   ΜΕΙΟΝ:ΟΙ ΑΠΟ ΑΥΤΕΣ ΕΝΣ.ΛΕΙΤ.</t>
  </si>
  <si>
    <t>ΙΣΟΛΟΓΙΣΜΟΣ ΤΗΣ 31ης ΔΕΚΕΜΒΡΙΟΥ  2014</t>
  </si>
  <si>
    <t>7η ΕΤΑΙΡΙΚΗ ΧΡΗΣΗ  ( 01/01/2014 - 31/12/2014)</t>
  </si>
  <si>
    <t>ΠΟΣΑ ΚΛΕΙΟΜΕΝΗΣ ΧΡΗΣΗΣ 2014</t>
  </si>
  <si>
    <t>ΠΟΣΑ ΠΡΟΗΓΟΥΜΕΝΗΣ ΧΡΗΣΗΣ 2013</t>
  </si>
  <si>
    <t>ΧΡΗΣΗΣ 2014</t>
  </si>
  <si>
    <t>ΚΑΤΑΣΤΑΣΗ ΛΟΓΑΡΙΑΣΜΟΥ ΑΠΟΤΕΛΕΣΜΑΤΑ ΧΡΗΣΗΣ 31/12/2014</t>
  </si>
  <si>
    <t>ΠΟΣΑ ΚΛ.ΧΡΗΣΗΣ 2014</t>
  </si>
  <si>
    <t>ΠΟΣΑ ΠΡ.ΧΡΗΣΗΣ 2013</t>
  </si>
  <si>
    <t>Νέα   Ιωνία,   30/04/2015</t>
  </si>
  <si>
    <t>ΠΛΕΟΝ : ΑΛΛΑ ΕΣΟΔΑ ΕΚΜ/ΣΕΩΣ</t>
  </si>
  <si>
    <t>ΚΑΘΑΡΑ ΚΕΡΔΗ ΧΡΗΣΕΩΣ</t>
  </si>
  <si>
    <t xml:space="preserve">ΚΑΘΑΡΑ ΑΠΟΤ/ΤΑ ΧΡ.ΚΕΡΔΗ-ZHMIA </t>
  </si>
  <si>
    <t>ΜΕΙΟΝ :1. ΕΚΤΑΚΤΑ &amp; ΑΝΟΡΓΑΝΑ ΕΞΟΔΑ</t>
  </si>
  <si>
    <r>
      <rPr>
        <b/>
        <sz val="9"/>
        <rFont val="Arial"/>
        <family val="2"/>
        <charset val="161"/>
      </rPr>
      <t xml:space="preserve">ΜΕΙΟΝ: </t>
    </r>
    <r>
      <rPr>
        <sz val="9"/>
        <rFont val="Arial"/>
        <family val="2"/>
      </rPr>
      <t>ΧΡΕΩΣΤΙΚΟΙ ΤΟΚΟΙ &amp; ΣΥΝ.ΕΞΟΔ.</t>
    </r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</si>
</sst>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6">
    <font>
      <sz val="11"/>
      <color theme="1"/>
      <name val="Calibri"/>
      <family val="2"/>
      <charset val="161"/>
      <scheme val="minor"/>
    </font>
    <font>
      <b/>
      <sz val="9"/>
      <name val="Arial"/>
      <family val="2"/>
    </font>
    <font>
      <b/>
      <u val="double"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161"/>
    </font>
    <font>
      <b/>
      <u/>
      <sz val="9"/>
      <name val="Arial"/>
      <family val="2"/>
      <charset val="161"/>
    </font>
    <font>
      <b/>
      <u/>
      <sz val="9"/>
      <name val="Arial"/>
      <family val="2"/>
    </font>
    <font>
      <b/>
      <u val="singleAccounting"/>
      <sz val="9"/>
      <name val="Arial"/>
      <family val="2"/>
    </font>
    <font>
      <b/>
      <u val="singleAccounting"/>
      <sz val="9"/>
      <name val="Arial"/>
      <family val="2"/>
      <charset val="161"/>
    </font>
    <font>
      <b/>
      <u val="singleAccounting"/>
      <sz val="8"/>
      <name val="Arial"/>
      <family val="2"/>
      <charset val="161"/>
    </font>
    <font>
      <b/>
      <u/>
      <sz val="8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u val="doubleAccounting"/>
      <sz val="9"/>
      <name val="Arial"/>
      <family val="2"/>
    </font>
    <font>
      <u val="doubleAccounting"/>
      <sz val="8"/>
      <name val="Arial"/>
      <family val="2"/>
    </font>
    <font>
      <u val="singleAccounting"/>
      <sz val="9"/>
      <name val="Arial"/>
      <family val="2"/>
    </font>
    <font>
      <b/>
      <u val="doubleAccounting"/>
      <sz val="9"/>
      <name val="Arial"/>
      <family val="2"/>
      <charset val="161"/>
    </font>
    <font>
      <sz val="9"/>
      <name val="Arial"/>
      <family val="2"/>
      <charset val="161"/>
    </font>
    <font>
      <u val="singleAccounting"/>
      <sz val="8"/>
      <name val="Arial"/>
      <family val="2"/>
    </font>
    <font>
      <b/>
      <u val="doubleAccounting"/>
      <sz val="9"/>
      <name val="Arial"/>
      <family val="2"/>
    </font>
    <font>
      <b/>
      <u val="doubleAccounting"/>
      <sz val="8"/>
      <name val="Arial"/>
      <family val="2"/>
    </font>
    <font>
      <sz val="9"/>
      <name val="Arial"/>
      <family val="2"/>
      <charset val="161"/>
    </font>
    <font>
      <u val="singleAccounting"/>
      <sz val="9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3" fontId="2" fillId="0" borderId="0" xfId="0" applyNumberFormat="1" applyFont="1"/>
    <xf numFmtId="43" fontId="1" fillId="0" borderId="0" xfId="0" applyNumberFormat="1" applyFont="1"/>
    <xf numFmtId="43" fontId="3" fillId="0" borderId="0" xfId="0" applyNumberFormat="1" applyFont="1"/>
    <xf numFmtId="0" fontId="3" fillId="0" borderId="0" xfId="0" applyFont="1"/>
    <xf numFmtId="43" fontId="0" fillId="0" borderId="0" xfId="0" applyNumberFormat="1"/>
    <xf numFmtId="0" fontId="4" fillId="0" borderId="0" xfId="0" applyFont="1"/>
    <xf numFmtId="43" fontId="5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0" fontId="11" fillId="0" borderId="0" xfId="0" applyFont="1"/>
    <xf numFmtId="43" fontId="12" fillId="0" borderId="0" xfId="0" applyNumberFormat="1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43" fontId="13" fillId="0" borderId="0" xfId="0" applyNumberFormat="1" applyFont="1"/>
    <xf numFmtId="43" fontId="6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0" fontId="14" fillId="0" borderId="0" xfId="0" applyFont="1"/>
    <xf numFmtId="43" fontId="6" fillId="0" borderId="1" xfId="0" applyNumberFormat="1" applyFont="1" applyBorder="1"/>
    <xf numFmtId="43" fontId="5" fillId="0" borderId="1" xfId="0" applyNumberFormat="1" applyFont="1" applyBorder="1"/>
    <xf numFmtId="43" fontId="7" fillId="0" borderId="0" xfId="0" applyNumberFormat="1" applyFont="1" applyFill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43" fontId="15" fillId="0" borderId="0" xfId="0" applyNumberFormat="1" applyFont="1" applyBorder="1"/>
    <xf numFmtId="43" fontId="15" fillId="0" borderId="0" xfId="0" applyNumberFormat="1" applyFont="1"/>
    <xf numFmtId="43" fontId="16" fillId="0" borderId="0" xfId="0" applyNumberFormat="1" applyFont="1"/>
    <xf numFmtId="43" fontId="17" fillId="0" borderId="0" xfId="0" applyNumberFormat="1" applyFont="1" applyFill="1" applyBorder="1"/>
    <xf numFmtId="43" fontId="18" fillId="0" borderId="0" xfId="0" applyNumberFormat="1" applyFont="1"/>
    <xf numFmtId="43" fontId="17" fillId="0" borderId="0" xfId="0" applyNumberFormat="1" applyFont="1"/>
    <xf numFmtId="0" fontId="18" fillId="0" borderId="0" xfId="0" applyFont="1"/>
    <xf numFmtId="43" fontId="19" fillId="0" borderId="0" xfId="0" applyNumberFormat="1" applyFont="1"/>
    <xf numFmtId="43" fontId="4" fillId="0" borderId="0" xfId="0" applyNumberFormat="1" applyFont="1"/>
    <xf numFmtId="0" fontId="20" fillId="0" borderId="0" xfId="0" applyFont="1"/>
    <xf numFmtId="43" fontId="21" fillId="0" borderId="0" xfId="0" applyNumberFormat="1" applyFont="1"/>
    <xf numFmtId="43" fontId="22" fillId="0" borderId="0" xfId="0" applyNumberFormat="1" applyFont="1"/>
    <xf numFmtId="43" fontId="23" fillId="0" borderId="0" xfId="0" applyNumberFormat="1" applyFont="1"/>
    <xf numFmtId="0" fontId="14" fillId="0" borderId="0" xfId="0" applyFont="1" applyBorder="1"/>
    <xf numFmtId="43" fontId="14" fillId="0" borderId="0" xfId="0" applyNumberFormat="1" applyFont="1"/>
    <xf numFmtId="43" fontId="1" fillId="0" borderId="0" xfId="0" applyNumberFormat="1" applyFont="1" applyBorder="1"/>
    <xf numFmtId="43" fontId="13" fillId="0" borderId="0" xfId="0" applyNumberFormat="1" applyFont="1" applyBorder="1"/>
    <xf numFmtId="43" fontId="13" fillId="0" borderId="0" xfId="0" applyNumberFormat="1" applyFont="1" applyAlignment="1">
      <alignment horizontal="left"/>
    </xf>
    <xf numFmtId="43" fontId="0" fillId="0" borderId="0" xfId="0" applyNumberFormat="1" applyAlignment="1">
      <alignment horizontal="left"/>
    </xf>
    <xf numFmtId="43" fontId="24" fillId="0" borderId="0" xfId="0" applyNumberFormat="1" applyFont="1"/>
    <xf numFmtId="43" fontId="25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topLeftCell="A29" workbookViewId="0">
      <selection activeCell="K42" sqref="K42"/>
    </sheetView>
  </sheetViews>
  <sheetFormatPr defaultRowHeight="15"/>
  <cols>
    <col min="1" max="1" width="11.28515625" customWidth="1"/>
    <col min="2" max="2" width="15.7109375" customWidth="1"/>
    <col min="3" max="3" width="11.140625" style="20" customWidth="1"/>
    <col min="4" max="4" width="12.28515625" style="20" customWidth="1"/>
    <col min="5" max="5" width="12.85546875" style="20" customWidth="1"/>
    <col min="6" max="6" width="4.28515625" customWidth="1"/>
    <col min="7" max="9" width="12.85546875" customWidth="1"/>
    <col min="10" max="10" width="12.140625" customWidth="1"/>
    <col min="11" max="11" width="21.42578125" customWidth="1"/>
    <col min="12" max="12" width="13" style="20" customWidth="1"/>
    <col min="13" max="13" width="12.42578125" customWidth="1"/>
    <col min="14" max="14" width="12.85546875" style="7" customWidth="1"/>
    <col min="257" max="257" width="11.28515625" customWidth="1"/>
    <col min="258" max="258" width="15.7109375" customWidth="1"/>
    <col min="259" max="259" width="11.140625" customWidth="1"/>
    <col min="260" max="260" width="12.28515625" customWidth="1"/>
    <col min="261" max="261" width="12.85546875" customWidth="1"/>
    <col min="262" max="262" width="4.28515625" customWidth="1"/>
    <col min="263" max="265" width="12.85546875" customWidth="1"/>
    <col min="266" max="266" width="12.140625" customWidth="1"/>
    <col min="267" max="267" width="21.42578125" customWidth="1"/>
    <col min="268" max="268" width="13" customWidth="1"/>
    <col min="269" max="269" width="12.42578125" customWidth="1"/>
    <col min="270" max="270" width="12.85546875" customWidth="1"/>
    <col min="513" max="513" width="11.28515625" customWidth="1"/>
    <col min="514" max="514" width="15.7109375" customWidth="1"/>
    <col min="515" max="515" width="11.140625" customWidth="1"/>
    <col min="516" max="516" width="12.28515625" customWidth="1"/>
    <col min="517" max="517" width="12.85546875" customWidth="1"/>
    <col min="518" max="518" width="4.28515625" customWidth="1"/>
    <col min="519" max="521" width="12.85546875" customWidth="1"/>
    <col min="522" max="522" width="12.140625" customWidth="1"/>
    <col min="523" max="523" width="21.42578125" customWidth="1"/>
    <col min="524" max="524" width="13" customWidth="1"/>
    <col min="525" max="525" width="12.42578125" customWidth="1"/>
    <col min="526" max="526" width="12.85546875" customWidth="1"/>
    <col min="769" max="769" width="11.28515625" customWidth="1"/>
    <col min="770" max="770" width="15.7109375" customWidth="1"/>
    <col min="771" max="771" width="11.140625" customWidth="1"/>
    <col min="772" max="772" width="12.28515625" customWidth="1"/>
    <col min="773" max="773" width="12.85546875" customWidth="1"/>
    <col min="774" max="774" width="4.28515625" customWidth="1"/>
    <col min="775" max="777" width="12.85546875" customWidth="1"/>
    <col min="778" max="778" width="12.140625" customWidth="1"/>
    <col min="779" max="779" width="21.42578125" customWidth="1"/>
    <col min="780" max="780" width="13" customWidth="1"/>
    <col min="781" max="781" width="12.42578125" customWidth="1"/>
    <col min="782" max="782" width="12.85546875" customWidth="1"/>
    <col min="1025" max="1025" width="11.28515625" customWidth="1"/>
    <col min="1026" max="1026" width="15.7109375" customWidth="1"/>
    <col min="1027" max="1027" width="11.140625" customWidth="1"/>
    <col min="1028" max="1028" width="12.28515625" customWidth="1"/>
    <col min="1029" max="1029" width="12.85546875" customWidth="1"/>
    <col min="1030" max="1030" width="4.28515625" customWidth="1"/>
    <col min="1031" max="1033" width="12.85546875" customWidth="1"/>
    <col min="1034" max="1034" width="12.140625" customWidth="1"/>
    <col min="1035" max="1035" width="21.42578125" customWidth="1"/>
    <col min="1036" max="1036" width="13" customWidth="1"/>
    <col min="1037" max="1037" width="12.42578125" customWidth="1"/>
    <col min="1038" max="1038" width="12.85546875" customWidth="1"/>
    <col min="1281" max="1281" width="11.28515625" customWidth="1"/>
    <col min="1282" max="1282" width="15.7109375" customWidth="1"/>
    <col min="1283" max="1283" width="11.140625" customWidth="1"/>
    <col min="1284" max="1284" width="12.28515625" customWidth="1"/>
    <col min="1285" max="1285" width="12.85546875" customWidth="1"/>
    <col min="1286" max="1286" width="4.28515625" customWidth="1"/>
    <col min="1287" max="1289" width="12.85546875" customWidth="1"/>
    <col min="1290" max="1290" width="12.140625" customWidth="1"/>
    <col min="1291" max="1291" width="21.42578125" customWidth="1"/>
    <col min="1292" max="1292" width="13" customWidth="1"/>
    <col min="1293" max="1293" width="12.42578125" customWidth="1"/>
    <col min="1294" max="1294" width="12.85546875" customWidth="1"/>
    <col min="1537" max="1537" width="11.28515625" customWidth="1"/>
    <col min="1538" max="1538" width="15.7109375" customWidth="1"/>
    <col min="1539" max="1539" width="11.140625" customWidth="1"/>
    <col min="1540" max="1540" width="12.28515625" customWidth="1"/>
    <col min="1541" max="1541" width="12.85546875" customWidth="1"/>
    <col min="1542" max="1542" width="4.28515625" customWidth="1"/>
    <col min="1543" max="1545" width="12.85546875" customWidth="1"/>
    <col min="1546" max="1546" width="12.140625" customWidth="1"/>
    <col min="1547" max="1547" width="21.42578125" customWidth="1"/>
    <col min="1548" max="1548" width="13" customWidth="1"/>
    <col min="1549" max="1549" width="12.42578125" customWidth="1"/>
    <col min="1550" max="1550" width="12.85546875" customWidth="1"/>
    <col min="1793" max="1793" width="11.28515625" customWidth="1"/>
    <col min="1794" max="1794" width="15.7109375" customWidth="1"/>
    <col min="1795" max="1795" width="11.140625" customWidth="1"/>
    <col min="1796" max="1796" width="12.28515625" customWidth="1"/>
    <col min="1797" max="1797" width="12.85546875" customWidth="1"/>
    <col min="1798" max="1798" width="4.28515625" customWidth="1"/>
    <col min="1799" max="1801" width="12.85546875" customWidth="1"/>
    <col min="1802" max="1802" width="12.140625" customWidth="1"/>
    <col min="1803" max="1803" width="21.42578125" customWidth="1"/>
    <col min="1804" max="1804" width="13" customWidth="1"/>
    <col min="1805" max="1805" width="12.42578125" customWidth="1"/>
    <col min="1806" max="1806" width="12.85546875" customWidth="1"/>
    <col min="2049" max="2049" width="11.28515625" customWidth="1"/>
    <col min="2050" max="2050" width="15.7109375" customWidth="1"/>
    <col min="2051" max="2051" width="11.140625" customWidth="1"/>
    <col min="2052" max="2052" width="12.28515625" customWidth="1"/>
    <col min="2053" max="2053" width="12.85546875" customWidth="1"/>
    <col min="2054" max="2054" width="4.28515625" customWidth="1"/>
    <col min="2055" max="2057" width="12.85546875" customWidth="1"/>
    <col min="2058" max="2058" width="12.140625" customWidth="1"/>
    <col min="2059" max="2059" width="21.42578125" customWidth="1"/>
    <col min="2060" max="2060" width="13" customWidth="1"/>
    <col min="2061" max="2061" width="12.42578125" customWidth="1"/>
    <col min="2062" max="2062" width="12.85546875" customWidth="1"/>
    <col min="2305" max="2305" width="11.28515625" customWidth="1"/>
    <col min="2306" max="2306" width="15.7109375" customWidth="1"/>
    <col min="2307" max="2307" width="11.140625" customWidth="1"/>
    <col min="2308" max="2308" width="12.28515625" customWidth="1"/>
    <col min="2309" max="2309" width="12.85546875" customWidth="1"/>
    <col min="2310" max="2310" width="4.28515625" customWidth="1"/>
    <col min="2311" max="2313" width="12.85546875" customWidth="1"/>
    <col min="2314" max="2314" width="12.140625" customWidth="1"/>
    <col min="2315" max="2315" width="21.42578125" customWidth="1"/>
    <col min="2316" max="2316" width="13" customWidth="1"/>
    <col min="2317" max="2317" width="12.42578125" customWidth="1"/>
    <col min="2318" max="2318" width="12.85546875" customWidth="1"/>
    <col min="2561" max="2561" width="11.28515625" customWidth="1"/>
    <col min="2562" max="2562" width="15.7109375" customWidth="1"/>
    <col min="2563" max="2563" width="11.140625" customWidth="1"/>
    <col min="2564" max="2564" width="12.28515625" customWidth="1"/>
    <col min="2565" max="2565" width="12.85546875" customWidth="1"/>
    <col min="2566" max="2566" width="4.28515625" customWidth="1"/>
    <col min="2567" max="2569" width="12.85546875" customWidth="1"/>
    <col min="2570" max="2570" width="12.140625" customWidth="1"/>
    <col min="2571" max="2571" width="21.42578125" customWidth="1"/>
    <col min="2572" max="2572" width="13" customWidth="1"/>
    <col min="2573" max="2573" width="12.42578125" customWidth="1"/>
    <col min="2574" max="2574" width="12.85546875" customWidth="1"/>
    <col min="2817" max="2817" width="11.28515625" customWidth="1"/>
    <col min="2818" max="2818" width="15.7109375" customWidth="1"/>
    <col min="2819" max="2819" width="11.140625" customWidth="1"/>
    <col min="2820" max="2820" width="12.28515625" customWidth="1"/>
    <col min="2821" max="2821" width="12.85546875" customWidth="1"/>
    <col min="2822" max="2822" width="4.28515625" customWidth="1"/>
    <col min="2823" max="2825" width="12.85546875" customWidth="1"/>
    <col min="2826" max="2826" width="12.140625" customWidth="1"/>
    <col min="2827" max="2827" width="21.42578125" customWidth="1"/>
    <col min="2828" max="2828" width="13" customWidth="1"/>
    <col min="2829" max="2829" width="12.42578125" customWidth="1"/>
    <col min="2830" max="2830" width="12.85546875" customWidth="1"/>
    <col min="3073" max="3073" width="11.28515625" customWidth="1"/>
    <col min="3074" max="3074" width="15.7109375" customWidth="1"/>
    <col min="3075" max="3075" width="11.140625" customWidth="1"/>
    <col min="3076" max="3076" width="12.28515625" customWidth="1"/>
    <col min="3077" max="3077" width="12.85546875" customWidth="1"/>
    <col min="3078" max="3078" width="4.28515625" customWidth="1"/>
    <col min="3079" max="3081" width="12.85546875" customWidth="1"/>
    <col min="3082" max="3082" width="12.140625" customWidth="1"/>
    <col min="3083" max="3083" width="21.42578125" customWidth="1"/>
    <col min="3084" max="3084" width="13" customWidth="1"/>
    <col min="3085" max="3085" width="12.42578125" customWidth="1"/>
    <col min="3086" max="3086" width="12.85546875" customWidth="1"/>
    <col min="3329" max="3329" width="11.28515625" customWidth="1"/>
    <col min="3330" max="3330" width="15.7109375" customWidth="1"/>
    <col min="3331" max="3331" width="11.140625" customWidth="1"/>
    <col min="3332" max="3332" width="12.28515625" customWidth="1"/>
    <col min="3333" max="3333" width="12.85546875" customWidth="1"/>
    <col min="3334" max="3334" width="4.28515625" customWidth="1"/>
    <col min="3335" max="3337" width="12.85546875" customWidth="1"/>
    <col min="3338" max="3338" width="12.140625" customWidth="1"/>
    <col min="3339" max="3339" width="21.42578125" customWidth="1"/>
    <col min="3340" max="3340" width="13" customWidth="1"/>
    <col min="3341" max="3341" width="12.42578125" customWidth="1"/>
    <col min="3342" max="3342" width="12.85546875" customWidth="1"/>
    <col min="3585" max="3585" width="11.28515625" customWidth="1"/>
    <col min="3586" max="3586" width="15.7109375" customWidth="1"/>
    <col min="3587" max="3587" width="11.140625" customWidth="1"/>
    <col min="3588" max="3588" width="12.28515625" customWidth="1"/>
    <col min="3589" max="3589" width="12.85546875" customWidth="1"/>
    <col min="3590" max="3590" width="4.28515625" customWidth="1"/>
    <col min="3591" max="3593" width="12.85546875" customWidth="1"/>
    <col min="3594" max="3594" width="12.140625" customWidth="1"/>
    <col min="3595" max="3595" width="21.42578125" customWidth="1"/>
    <col min="3596" max="3596" width="13" customWidth="1"/>
    <col min="3597" max="3597" width="12.42578125" customWidth="1"/>
    <col min="3598" max="3598" width="12.85546875" customWidth="1"/>
    <col min="3841" max="3841" width="11.28515625" customWidth="1"/>
    <col min="3842" max="3842" width="15.7109375" customWidth="1"/>
    <col min="3843" max="3843" width="11.140625" customWidth="1"/>
    <col min="3844" max="3844" width="12.28515625" customWidth="1"/>
    <col min="3845" max="3845" width="12.85546875" customWidth="1"/>
    <col min="3846" max="3846" width="4.28515625" customWidth="1"/>
    <col min="3847" max="3849" width="12.85546875" customWidth="1"/>
    <col min="3850" max="3850" width="12.140625" customWidth="1"/>
    <col min="3851" max="3851" width="21.42578125" customWidth="1"/>
    <col min="3852" max="3852" width="13" customWidth="1"/>
    <col min="3853" max="3853" width="12.42578125" customWidth="1"/>
    <col min="3854" max="3854" width="12.85546875" customWidth="1"/>
    <col min="4097" max="4097" width="11.28515625" customWidth="1"/>
    <col min="4098" max="4098" width="15.7109375" customWidth="1"/>
    <col min="4099" max="4099" width="11.140625" customWidth="1"/>
    <col min="4100" max="4100" width="12.28515625" customWidth="1"/>
    <col min="4101" max="4101" width="12.85546875" customWidth="1"/>
    <col min="4102" max="4102" width="4.28515625" customWidth="1"/>
    <col min="4103" max="4105" width="12.85546875" customWidth="1"/>
    <col min="4106" max="4106" width="12.140625" customWidth="1"/>
    <col min="4107" max="4107" width="21.42578125" customWidth="1"/>
    <col min="4108" max="4108" width="13" customWidth="1"/>
    <col min="4109" max="4109" width="12.42578125" customWidth="1"/>
    <col min="4110" max="4110" width="12.85546875" customWidth="1"/>
    <col min="4353" max="4353" width="11.28515625" customWidth="1"/>
    <col min="4354" max="4354" width="15.7109375" customWidth="1"/>
    <col min="4355" max="4355" width="11.140625" customWidth="1"/>
    <col min="4356" max="4356" width="12.28515625" customWidth="1"/>
    <col min="4357" max="4357" width="12.85546875" customWidth="1"/>
    <col min="4358" max="4358" width="4.28515625" customWidth="1"/>
    <col min="4359" max="4361" width="12.85546875" customWidth="1"/>
    <col min="4362" max="4362" width="12.140625" customWidth="1"/>
    <col min="4363" max="4363" width="21.42578125" customWidth="1"/>
    <col min="4364" max="4364" width="13" customWidth="1"/>
    <col min="4365" max="4365" width="12.42578125" customWidth="1"/>
    <col min="4366" max="4366" width="12.85546875" customWidth="1"/>
    <col min="4609" max="4609" width="11.28515625" customWidth="1"/>
    <col min="4610" max="4610" width="15.7109375" customWidth="1"/>
    <col min="4611" max="4611" width="11.140625" customWidth="1"/>
    <col min="4612" max="4612" width="12.28515625" customWidth="1"/>
    <col min="4613" max="4613" width="12.85546875" customWidth="1"/>
    <col min="4614" max="4614" width="4.28515625" customWidth="1"/>
    <col min="4615" max="4617" width="12.85546875" customWidth="1"/>
    <col min="4618" max="4618" width="12.140625" customWidth="1"/>
    <col min="4619" max="4619" width="21.42578125" customWidth="1"/>
    <col min="4620" max="4620" width="13" customWidth="1"/>
    <col min="4621" max="4621" width="12.42578125" customWidth="1"/>
    <col min="4622" max="4622" width="12.85546875" customWidth="1"/>
    <col min="4865" max="4865" width="11.28515625" customWidth="1"/>
    <col min="4866" max="4866" width="15.7109375" customWidth="1"/>
    <col min="4867" max="4867" width="11.140625" customWidth="1"/>
    <col min="4868" max="4868" width="12.28515625" customWidth="1"/>
    <col min="4869" max="4869" width="12.85546875" customWidth="1"/>
    <col min="4870" max="4870" width="4.28515625" customWidth="1"/>
    <col min="4871" max="4873" width="12.85546875" customWidth="1"/>
    <col min="4874" max="4874" width="12.140625" customWidth="1"/>
    <col min="4875" max="4875" width="21.42578125" customWidth="1"/>
    <col min="4876" max="4876" width="13" customWidth="1"/>
    <col min="4877" max="4877" width="12.42578125" customWidth="1"/>
    <col min="4878" max="4878" width="12.85546875" customWidth="1"/>
    <col min="5121" max="5121" width="11.28515625" customWidth="1"/>
    <col min="5122" max="5122" width="15.7109375" customWidth="1"/>
    <col min="5123" max="5123" width="11.140625" customWidth="1"/>
    <col min="5124" max="5124" width="12.28515625" customWidth="1"/>
    <col min="5125" max="5125" width="12.85546875" customWidth="1"/>
    <col min="5126" max="5126" width="4.28515625" customWidth="1"/>
    <col min="5127" max="5129" width="12.85546875" customWidth="1"/>
    <col min="5130" max="5130" width="12.140625" customWidth="1"/>
    <col min="5131" max="5131" width="21.42578125" customWidth="1"/>
    <col min="5132" max="5132" width="13" customWidth="1"/>
    <col min="5133" max="5133" width="12.42578125" customWidth="1"/>
    <col min="5134" max="5134" width="12.85546875" customWidth="1"/>
    <col min="5377" max="5377" width="11.28515625" customWidth="1"/>
    <col min="5378" max="5378" width="15.7109375" customWidth="1"/>
    <col min="5379" max="5379" width="11.140625" customWidth="1"/>
    <col min="5380" max="5380" width="12.28515625" customWidth="1"/>
    <col min="5381" max="5381" width="12.85546875" customWidth="1"/>
    <col min="5382" max="5382" width="4.28515625" customWidth="1"/>
    <col min="5383" max="5385" width="12.85546875" customWidth="1"/>
    <col min="5386" max="5386" width="12.140625" customWidth="1"/>
    <col min="5387" max="5387" width="21.42578125" customWidth="1"/>
    <col min="5388" max="5388" width="13" customWidth="1"/>
    <col min="5389" max="5389" width="12.42578125" customWidth="1"/>
    <col min="5390" max="5390" width="12.85546875" customWidth="1"/>
    <col min="5633" max="5633" width="11.28515625" customWidth="1"/>
    <col min="5634" max="5634" width="15.7109375" customWidth="1"/>
    <col min="5635" max="5635" width="11.140625" customWidth="1"/>
    <col min="5636" max="5636" width="12.28515625" customWidth="1"/>
    <col min="5637" max="5637" width="12.85546875" customWidth="1"/>
    <col min="5638" max="5638" width="4.28515625" customWidth="1"/>
    <col min="5639" max="5641" width="12.85546875" customWidth="1"/>
    <col min="5642" max="5642" width="12.140625" customWidth="1"/>
    <col min="5643" max="5643" width="21.42578125" customWidth="1"/>
    <col min="5644" max="5644" width="13" customWidth="1"/>
    <col min="5645" max="5645" width="12.42578125" customWidth="1"/>
    <col min="5646" max="5646" width="12.85546875" customWidth="1"/>
    <col min="5889" max="5889" width="11.28515625" customWidth="1"/>
    <col min="5890" max="5890" width="15.7109375" customWidth="1"/>
    <col min="5891" max="5891" width="11.140625" customWidth="1"/>
    <col min="5892" max="5892" width="12.28515625" customWidth="1"/>
    <col min="5893" max="5893" width="12.85546875" customWidth="1"/>
    <col min="5894" max="5894" width="4.28515625" customWidth="1"/>
    <col min="5895" max="5897" width="12.85546875" customWidth="1"/>
    <col min="5898" max="5898" width="12.140625" customWidth="1"/>
    <col min="5899" max="5899" width="21.42578125" customWidth="1"/>
    <col min="5900" max="5900" width="13" customWidth="1"/>
    <col min="5901" max="5901" width="12.42578125" customWidth="1"/>
    <col min="5902" max="5902" width="12.85546875" customWidth="1"/>
    <col min="6145" max="6145" width="11.28515625" customWidth="1"/>
    <col min="6146" max="6146" width="15.7109375" customWidth="1"/>
    <col min="6147" max="6147" width="11.140625" customWidth="1"/>
    <col min="6148" max="6148" width="12.28515625" customWidth="1"/>
    <col min="6149" max="6149" width="12.85546875" customWidth="1"/>
    <col min="6150" max="6150" width="4.28515625" customWidth="1"/>
    <col min="6151" max="6153" width="12.85546875" customWidth="1"/>
    <col min="6154" max="6154" width="12.140625" customWidth="1"/>
    <col min="6155" max="6155" width="21.42578125" customWidth="1"/>
    <col min="6156" max="6156" width="13" customWidth="1"/>
    <col min="6157" max="6157" width="12.42578125" customWidth="1"/>
    <col min="6158" max="6158" width="12.85546875" customWidth="1"/>
    <col min="6401" max="6401" width="11.28515625" customWidth="1"/>
    <col min="6402" max="6402" width="15.7109375" customWidth="1"/>
    <col min="6403" max="6403" width="11.140625" customWidth="1"/>
    <col min="6404" max="6404" width="12.28515625" customWidth="1"/>
    <col min="6405" max="6405" width="12.85546875" customWidth="1"/>
    <col min="6406" max="6406" width="4.28515625" customWidth="1"/>
    <col min="6407" max="6409" width="12.85546875" customWidth="1"/>
    <col min="6410" max="6410" width="12.140625" customWidth="1"/>
    <col min="6411" max="6411" width="21.42578125" customWidth="1"/>
    <col min="6412" max="6412" width="13" customWidth="1"/>
    <col min="6413" max="6413" width="12.42578125" customWidth="1"/>
    <col min="6414" max="6414" width="12.85546875" customWidth="1"/>
    <col min="6657" max="6657" width="11.28515625" customWidth="1"/>
    <col min="6658" max="6658" width="15.7109375" customWidth="1"/>
    <col min="6659" max="6659" width="11.140625" customWidth="1"/>
    <col min="6660" max="6660" width="12.28515625" customWidth="1"/>
    <col min="6661" max="6661" width="12.85546875" customWidth="1"/>
    <col min="6662" max="6662" width="4.28515625" customWidth="1"/>
    <col min="6663" max="6665" width="12.85546875" customWidth="1"/>
    <col min="6666" max="6666" width="12.140625" customWidth="1"/>
    <col min="6667" max="6667" width="21.42578125" customWidth="1"/>
    <col min="6668" max="6668" width="13" customWidth="1"/>
    <col min="6669" max="6669" width="12.42578125" customWidth="1"/>
    <col min="6670" max="6670" width="12.85546875" customWidth="1"/>
    <col min="6913" max="6913" width="11.28515625" customWidth="1"/>
    <col min="6914" max="6914" width="15.7109375" customWidth="1"/>
    <col min="6915" max="6915" width="11.140625" customWidth="1"/>
    <col min="6916" max="6916" width="12.28515625" customWidth="1"/>
    <col min="6917" max="6917" width="12.85546875" customWidth="1"/>
    <col min="6918" max="6918" width="4.28515625" customWidth="1"/>
    <col min="6919" max="6921" width="12.85546875" customWidth="1"/>
    <col min="6922" max="6922" width="12.140625" customWidth="1"/>
    <col min="6923" max="6923" width="21.42578125" customWidth="1"/>
    <col min="6924" max="6924" width="13" customWidth="1"/>
    <col min="6925" max="6925" width="12.42578125" customWidth="1"/>
    <col min="6926" max="6926" width="12.85546875" customWidth="1"/>
    <col min="7169" max="7169" width="11.28515625" customWidth="1"/>
    <col min="7170" max="7170" width="15.7109375" customWidth="1"/>
    <col min="7171" max="7171" width="11.140625" customWidth="1"/>
    <col min="7172" max="7172" width="12.28515625" customWidth="1"/>
    <col min="7173" max="7173" width="12.85546875" customWidth="1"/>
    <col min="7174" max="7174" width="4.28515625" customWidth="1"/>
    <col min="7175" max="7177" width="12.85546875" customWidth="1"/>
    <col min="7178" max="7178" width="12.140625" customWidth="1"/>
    <col min="7179" max="7179" width="21.42578125" customWidth="1"/>
    <col min="7180" max="7180" width="13" customWidth="1"/>
    <col min="7181" max="7181" width="12.42578125" customWidth="1"/>
    <col min="7182" max="7182" width="12.85546875" customWidth="1"/>
    <col min="7425" max="7425" width="11.28515625" customWidth="1"/>
    <col min="7426" max="7426" width="15.7109375" customWidth="1"/>
    <col min="7427" max="7427" width="11.140625" customWidth="1"/>
    <col min="7428" max="7428" width="12.28515625" customWidth="1"/>
    <col min="7429" max="7429" width="12.85546875" customWidth="1"/>
    <col min="7430" max="7430" width="4.28515625" customWidth="1"/>
    <col min="7431" max="7433" width="12.85546875" customWidth="1"/>
    <col min="7434" max="7434" width="12.140625" customWidth="1"/>
    <col min="7435" max="7435" width="21.42578125" customWidth="1"/>
    <col min="7436" max="7436" width="13" customWidth="1"/>
    <col min="7437" max="7437" width="12.42578125" customWidth="1"/>
    <col min="7438" max="7438" width="12.85546875" customWidth="1"/>
    <col min="7681" max="7681" width="11.28515625" customWidth="1"/>
    <col min="7682" max="7682" width="15.7109375" customWidth="1"/>
    <col min="7683" max="7683" width="11.140625" customWidth="1"/>
    <col min="7684" max="7684" width="12.28515625" customWidth="1"/>
    <col min="7685" max="7685" width="12.85546875" customWidth="1"/>
    <col min="7686" max="7686" width="4.28515625" customWidth="1"/>
    <col min="7687" max="7689" width="12.85546875" customWidth="1"/>
    <col min="7690" max="7690" width="12.140625" customWidth="1"/>
    <col min="7691" max="7691" width="21.42578125" customWidth="1"/>
    <col min="7692" max="7692" width="13" customWidth="1"/>
    <col min="7693" max="7693" width="12.42578125" customWidth="1"/>
    <col min="7694" max="7694" width="12.85546875" customWidth="1"/>
    <col min="7937" max="7937" width="11.28515625" customWidth="1"/>
    <col min="7938" max="7938" width="15.7109375" customWidth="1"/>
    <col min="7939" max="7939" width="11.140625" customWidth="1"/>
    <col min="7940" max="7940" width="12.28515625" customWidth="1"/>
    <col min="7941" max="7941" width="12.85546875" customWidth="1"/>
    <col min="7942" max="7942" width="4.28515625" customWidth="1"/>
    <col min="7943" max="7945" width="12.85546875" customWidth="1"/>
    <col min="7946" max="7946" width="12.140625" customWidth="1"/>
    <col min="7947" max="7947" width="21.42578125" customWidth="1"/>
    <col min="7948" max="7948" width="13" customWidth="1"/>
    <col min="7949" max="7949" width="12.42578125" customWidth="1"/>
    <col min="7950" max="7950" width="12.85546875" customWidth="1"/>
    <col min="8193" max="8193" width="11.28515625" customWidth="1"/>
    <col min="8194" max="8194" width="15.7109375" customWidth="1"/>
    <col min="8195" max="8195" width="11.140625" customWidth="1"/>
    <col min="8196" max="8196" width="12.28515625" customWidth="1"/>
    <col min="8197" max="8197" width="12.85546875" customWidth="1"/>
    <col min="8198" max="8198" width="4.28515625" customWidth="1"/>
    <col min="8199" max="8201" width="12.85546875" customWidth="1"/>
    <col min="8202" max="8202" width="12.140625" customWidth="1"/>
    <col min="8203" max="8203" width="21.42578125" customWidth="1"/>
    <col min="8204" max="8204" width="13" customWidth="1"/>
    <col min="8205" max="8205" width="12.42578125" customWidth="1"/>
    <col min="8206" max="8206" width="12.85546875" customWidth="1"/>
    <col min="8449" max="8449" width="11.28515625" customWidth="1"/>
    <col min="8450" max="8450" width="15.7109375" customWidth="1"/>
    <col min="8451" max="8451" width="11.140625" customWidth="1"/>
    <col min="8452" max="8452" width="12.28515625" customWidth="1"/>
    <col min="8453" max="8453" width="12.85546875" customWidth="1"/>
    <col min="8454" max="8454" width="4.28515625" customWidth="1"/>
    <col min="8455" max="8457" width="12.85546875" customWidth="1"/>
    <col min="8458" max="8458" width="12.140625" customWidth="1"/>
    <col min="8459" max="8459" width="21.42578125" customWidth="1"/>
    <col min="8460" max="8460" width="13" customWidth="1"/>
    <col min="8461" max="8461" width="12.42578125" customWidth="1"/>
    <col min="8462" max="8462" width="12.85546875" customWidth="1"/>
    <col min="8705" max="8705" width="11.28515625" customWidth="1"/>
    <col min="8706" max="8706" width="15.7109375" customWidth="1"/>
    <col min="8707" max="8707" width="11.140625" customWidth="1"/>
    <col min="8708" max="8708" width="12.28515625" customWidth="1"/>
    <col min="8709" max="8709" width="12.85546875" customWidth="1"/>
    <col min="8710" max="8710" width="4.28515625" customWidth="1"/>
    <col min="8711" max="8713" width="12.85546875" customWidth="1"/>
    <col min="8714" max="8714" width="12.140625" customWidth="1"/>
    <col min="8715" max="8715" width="21.42578125" customWidth="1"/>
    <col min="8716" max="8716" width="13" customWidth="1"/>
    <col min="8717" max="8717" width="12.42578125" customWidth="1"/>
    <col min="8718" max="8718" width="12.85546875" customWidth="1"/>
    <col min="8961" max="8961" width="11.28515625" customWidth="1"/>
    <col min="8962" max="8962" width="15.7109375" customWidth="1"/>
    <col min="8963" max="8963" width="11.140625" customWidth="1"/>
    <col min="8964" max="8964" width="12.28515625" customWidth="1"/>
    <col min="8965" max="8965" width="12.85546875" customWidth="1"/>
    <col min="8966" max="8966" width="4.28515625" customWidth="1"/>
    <col min="8967" max="8969" width="12.85546875" customWidth="1"/>
    <col min="8970" max="8970" width="12.140625" customWidth="1"/>
    <col min="8971" max="8971" width="21.42578125" customWidth="1"/>
    <col min="8972" max="8972" width="13" customWidth="1"/>
    <col min="8973" max="8973" width="12.42578125" customWidth="1"/>
    <col min="8974" max="8974" width="12.85546875" customWidth="1"/>
    <col min="9217" max="9217" width="11.28515625" customWidth="1"/>
    <col min="9218" max="9218" width="15.7109375" customWidth="1"/>
    <col min="9219" max="9219" width="11.140625" customWidth="1"/>
    <col min="9220" max="9220" width="12.28515625" customWidth="1"/>
    <col min="9221" max="9221" width="12.85546875" customWidth="1"/>
    <col min="9222" max="9222" width="4.28515625" customWidth="1"/>
    <col min="9223" max="9225" width="12.85546875" customWidth="1"/>
    <col min="9226" max="9226" width="12.140625" customWidth="1"/>
    <col min="9227" max="9227" width="21.42578125" customWidth="1"/>
    <col min="9228" max="9228" width="13" customWidth="1"/>
    <col min="9229" max="9229" width="12.42578125" customWidth="1"/>
    <col min="9230" max="9230" width="12.85546875" customWidth="1"/>
    <col min="9473" max="9473" width="11.28515625" customWidth="1"/>
    <col min="9474" max="9474" width="15.7109375" customWidth="1"/>
    <col min="9475" max="9475" width="11.140625" customWidth="1"/>
    <col min="9476" max="9476" width="12.28515625" customWidth="1"/>
    <col min="9477" max="9477" width="12.85546875" customWidth="1"/>
    <col min="9478" max="9478" width="4.28515625" customWidth="1"/>
    <col min="9479" max="9481" width="12.85546875" customWidth="1"/>
    <col min="9482" max="9482" width="12.140625" customWidth="1"/>
    <col min="9483" max="9483" width="21.42578125" customWidth="1"/>
    <col min="9484" max="9484" width="13" customWidth="1"/>
    <col min="9485" max="9485" width="12.42578125" customWidth="1"/>
    <col min="9486" max="9486" width="12.85546875" customWidth="1"/>
    <col min="9729" max="9729" width="11.28515625" customWidth="1"/>
    <col min="9730" max="9730" width="15.7109375" customWidth="1"/>
    <col min="9731" max="9731" width="11.140625" customWidth="1"/>
    <col min="9732" max="9732" width="12.28515625" customWidth="1"/>
    <col min="9733" max="9733" width="12.85546875" customWidth="1"/>
    <col min="9734" max="9734" width="4.28515625" customWidth="1"/>
    <col min="9735" max="9737" width="12.85546875" customWidth="1"/>
    <col min="9738" max="9738" width="12.140625" customWidth="1"/>
    <col min="9739" max="9739" width="21.42578125" customWidth="1"/>
    <col min="9740" max="9740" width="13" customWidth="1"/>
    <col min="9741" max="9741" width="12.42578125" customWidth="1"/>
    <col min="9742" max="9742" width="12.85546875" customWidth="1"/>
    <col min="9985" max="9985" width="11.28515625" customWidth="1"/>
    <col min="9986" max="9986" width="15.7109375" customWidth="1"/>
    <col min="9987" max="9987" width="11.140625" customWidth="1"/>
    <col min="9988" max="9988" width="12.28515625" customWidth="1"/>
    <col min="9989" max="9989" width="12.85546875" customWidth="1"/>
    <col min="9990" max="9990" width="4.28515625" customWidth="1"/>
    <col min="9991" max="9993" width="12.85546875" customWidth="1"/>
    <col min="9994" max="9994" width="12.140625" customWidth="1"/>
    <col min="9995" max="9995" width="21.42578125" customWidth="1"/>
    <col min="9996" max="9996" width="13" customWidth="1"/>
    <col min="9997" max="9997" width="12.42578125" customWidth="1"/>
    <col min="9998" max="9998" width="12.85546875" customWidth="1"/>
    <col min="10241" max="10241" width="11.28515625" customWidth="1"/>
    <col min="10242" max="10242" width="15.7109375" customWidth="1"/>
    <col min="10243" max="10243" width="11.140625" customWidth="1"/>
    <col min="10244" max="10244" width="12.28515625" customWidth="1"/>
    <col min="10245" max="10245" width="12.85546875" customWidth="1"/>
    <col min="10246" max="10246" width="4.28515625" customWidth="1"/>
    <col min="10247" max="10249" width="12.85546875" customWidth="1"/>
    <col min="10250" max="10250" width="12.140625" customWidth="1"/>
    <col min="10251" max="10251" width="21.42578125" customWidth="1"/>
    <col min="10252" max="10252" width="13" customWidth="1"/>
    <col min="10253" max="10253" width="12.42578125" customWidth="1"/>
    <col min="10254" max="10254" width="12.85546875" customWidth="1"/>
    <col min="10497" max="10497" width="11.28515625" customWidth="1"/>
    <col min="10498" max="10498" width="15.7109375" customWidth="1"/>
    <col min="10499" max="10499" width="11.140625" customWidth="1"/>
    <col min="10500" max="10500" width="12.28515625" customWidth="1"/>
    <col min="10501" max="10501" width="12.85546875" customWidth="1"/>
    <col min="10502" max="10502" width="4.28515625" customWidth="1"/>
    <col min="10503" max="10505" width="12.85546875" customWidth="1"/>
    <col min="10506" max="10506" width="12.140625" customWidth="1"/>
    <col min="10507" max="10507" width="21.42578125" customWidth="1"/>
    <col min="10508" max="10508" width="13" customWidth="1"/>
    <col min="10509" max="10509" width="12.42578125" customWidth="1"/>
    <col min="10510" max="10510" width="12.85546875" customWidth="1"/>
    <col min="10753" max="10753" width="11.28515625" customWidth="1"/>
    <col min="10754" max="10754" width="15.7109375" customWidth="1"/>
    <col min="10755" max="10755" width="11.140625" customWidth="1"/>
    <col min="10756" max="10756" width="12.28515625" customWidth="1"/>
    <col min="10757" max="10757" width="12.85546875" customWidth="1"/>
    <col min="10758" max="10758" width="4.28515625" customWidth="1"/>
    <col min="10759" max="10761" width="12.85546875" customWidth="1"/>
    <col min="10762" max="10762" width="12.140625" customWidth="1"/>
    <col min="10763" max="10763" width="21.42578125" customWidth="1"/>
    <col min="10764" max="10764" width="13" customWidth="1"/>
    <col min="10765" max="10765" width="12.42578125" customWidth="1"/>
    <col min="10766" max="10766" width="12.85546875" customWidth="1"/>
    <col min="11009" max="11009" width="11.28515625" customWidth="1"/>
    <col min="11010" max="11010" width="15.7109375" customWidth="1"/>
    <col min="11011" max="11011" width="11.140625" customWidth="1"/>
    <col min="11012" max="11012" width="12.28515625" customWidth="1"/>
    <col min="11013" max="11013" width="12.85546875" customWidth="1"/>
    <col min="11014" max="11014" width="4.28515625" customWidth="1"/>
    <col min="11015" max="11017" width="12.85546875" customWidth="1"/>
    <col min="11018" max="11018" width="12.140625" customWidth="1"/>
    <col min="11019" max="11019" width="21.42578125" customWidth="1"/>
    <col min="11020" max="11020" width="13" customWidth="1"/>
    <col min="11021" max="11021" width="12.42578125" customWidth="1"/>
    <col min="11022" max="11022" width="12.85546875" customWidth="1"/>
    <col min="11265" max="11265" width="11.28515625" customWidth="1"/>
    <col min="11266" max="11266" width="15.7109375" customWidth="1"/>
    <col min="11267" max="11267" width="11.140625" customWidth="1"/>
    <col min="11268" max="11268" width="12.28515625" customWidth="1"/>
    <col min="11269" max="11269" width="12.85546875" customWidth="1"/>
    <col min="11270" max="11270" width="4.28515625" customWidth="1"/>
    <col min="11271" max="11273" width="12.85546875" customWidth="1"/>
    <col min="11274" max="11274" width="12.140625" customWidth="1"/>
    <col min="11275" max="11275" width="21.42578125" customWidth="1"/>
    <col min="11276" max="11276" width="13" customWidth="1"/>
    <col min="11277" max="11277" width="12.42578125" customWidth="1"/>
    <col min="11278" max="11278" width="12.85546875" customWidth="1"/>
    <col min="11521" max="11521" width="11.28515625" customWidth="1"/>
    <col min="11522" max="11522" width="15.7109375" customWidth="1"/>
    <col min="11523" max="11523" width="11.140625" customWidth="1"/>
    <col min="11524" max="11524" width="12.28515625" customWidth="1"/>
    <col min="11525" max="11525" width="12.85546875" customWidth="1"/>
    <col min="11526" max="11526" width="4.28515625" customWidth="1"/>
    <col min="11527" max="11529" width="12.85546875" customWidth="1"/>
    <col min="11530" max="11530" width="12.140625" customWidth="1"/>
    <col min="11531" max="11531" width="21.42578125" customWidth="1"/>
    <col min="11532" max="11532" width="13" customWidth="1"/>
    <col min="11533" max="11533" width="12.42578125" customWidth="1"/>
    <col min="11534" max="11534" width="12.85546875" customWidth="1"/>
    <col min="11777" max="11777" width="11.28515625" customWidth="1"/>
    <col min="11778" max="11778" width="15.7109375" customWidth="1"/>
    <col min="11779" max="11779" width="11.140625" customWidth="1"/>
    <col min="11780" max="11780" width="12.28515625" customWidth="1"/>
    <col min="11781" max="11781" width="12.85546875" customWidth="1"/>
    <col min="11782" max="11782" width="4.28515625" customWidth="1"/>
    <col min="11783" max="11785" width="12.85546875" customWidth="1"/>
    <col min="11786" max="11786" width="12.140625" customWidth="1"/>
    <col min="11787" max="11787" width="21.42578125" customWidth="1"/>
    <col min="11788" max="11788" width="13" customWidth="1"/>
    <col min="11789" max="11789" width="12.42578125" customWidth="1"/>
    <col min="11790" max="11790" width="12.85546875" customWidth="1"/>
    <col min="12033" max="12033" width="11.28515625" customWidth="1"/>
    <col min="12034" max="12034" width="15.7109375" customWidth="1"/>
    <col min="12035" max="12035" width="11.140625" customWidth="1"/>
    <col min="12036" max="12036" width="12.28515625" customWidth="1"/>
    <col min="12037" max="12037" width="12.85546875" customWidth="1"/>
    <col min="12038" max="12038" width="4.28515625" customWidth="1"/>
    <col min="12039" max="12041" width="12.85546875" customWidth="1"/>
    <col min="12042" max="12042" width="12.140625" customWidth="1"/>
    <col min="12043" max="12043" width="21.42578125" customWidth="1"/>
    <col min="12044" max="12044" width="13" customWidth="1"/>
    <col min="12045" max="12045" width="12.42578125" customWidth="1"/>
    <col min="12046" max="12046" width="12.85546875" customWidth="1"/>
    <col min="12289" max="12289" width="11.28515625" customWidth="1"/>
    <col min="12290" max="12290" width="15.7109375" customWidth="1"/>
    <col min="12291" max="12291" width="11.140625" customWidth="1"/>
    <col min="12292" max="12292" width="12.28515625" customWidth="1"/>
    <col min="12293" max="12293" width="12.85546875" customWidth="1"/>
    <col min="12294" max="12294" width="4.28515625" customWidth="1"/>
    <col min="12295" max="12297" width="12.85546875" customWidth="1"/>
    <col min="12298" max="12298" width="12.140625" customWidth="1"/>
    <col min="12299" max="12299" width="21.42578125" customWidth="1"/>
    <col min="12300" max="12300" width="13" customWidth="1"/>
    <col min="12301" max="12301" width="12.42578125" customWidth="1"/>
    <col min="12302" max="12302" width="12.85546875" customWidth="1"/>
    <col min="12545" max="12545" width="11.28515625" customWidth="1"/>
    <col min="12546" max="12546" width="15.7109375" customWidth="1"/>
    <col min="12547" max="12547" width="11.140625" customWidth="1"/>
    <col min="12548" max="12548" width="12.28515625" customWidth="1"/>
    <col min="12549" max="12549" width="12.85546875" customWidth="1"/>
    <col min="12550" max="12550" width="4.28515625" customWidth="1"/>
    <col min="12551" max="12553" width="12.85546875" customWidth="1"/>
    <col min="12554" max="12554" width="12.140625" customWidth="1"/>
    <col min="12555" max="12555" width="21.42578125" customWidth="1"/>
    <col min="12556" max="12556" width="13" customWidth="1"/>
    <col min="12557" max="12557" width="12.42578125" customWidth="1"/>
    <col min="12558" max="12558" width="12.85546875" customWidth="1"/>
    <col min="12801" max="12801" width="11.28515625" customWidth="1"/>
    <col min="12802" max="12802" width="15.7109375" customWidth="1"/>
    <col min="12803" max="12803" width="11.140625" customWidth="1"/>
    <col min="12804" max="12804" width="12.28515625" customWidth="1"/>
    <col min="12805" max="12805" width="12.85546875" customWidth="1"/>
    <col min="12806" max="12806" width="4.28515625" customWidth="1"/>
    <col min="12807" max="12809" width="12.85546875" customWidth="1"/>
    <col min="12810" max="12810" width="12.140625" customWidth="1"/>
    <col min="12811" max="12811" width="21.42578125" customWidth="1"/>
    <col min="12812" max="12812" width="13" customWidth="1"/>
    <col min="12813" max="12813" width="12.42578125" customWidth="1"/>
    <col min="12814" max="12814" width="12.85546875" customWidth="1"/>
    <col min="13057" max="13057" width="11.28515625" customWidth="1"/>
    <col min="13058" max="13058" width="15.7109375" customWidth="1"/>
    <col min="13059" max="13059" width="11.140625" customWidth="1"/>
    <col min="13060" max="13060" width="12.28515625" customWidth="1"/>
    <col min="13061" max="13061" width="12.85546875" customWidth="1"/>
    <col min="13062" max="13062" width="4.28515625" customWidth="1"/>
    <col min="13063" max="13065" width="12.85546875" customWidth="1"/>
    <col min="13066" max="13066" width="12.140625" customWidth="1"/>
    <col min="13067" max="13067" width="21.42578125" customWidth="1"/>
    <col min="13068" max="13068" width="13" customWidth="1"/>
    <col min="13069" max="13069" width="12.42578125" customWidth="1"/>
    <col min="13070" max="13070" width="12.85546875" customWidth="1"/>
    <col min="13313" max="13313" width="11.28515625" customWidth="1"/>
    <col min="13314" max="13314" width="15.7109375" customWidth="1"/>
    <col min="13315" max="13315" width="11.140625" customWidth="1"/>
    <col min="13316" max="13316" width="12.28515625" customWidth="1"/>
    <col min="13317" max="13317" width="12.85546875" customWidth="1"/>
    <col min="13318" max="13318" width="4.28515625" customWidth="1"/>
    <col min="13319" max="13321" width="12.85546875" customWidth="1"/>
    <col min="13322" max="13322" width="12.140625" customWidth="1"/>
    <col min="13323" max="13323" width="21.42578125" customWidth="1"/>
    <col min="13324" max="13324" width="13" customWidth="1"/>
    <col min="13325" max="13325" width="12.42578125" customWidth="1"/>
    <col min="13326" max="13326" width="12.85546875" customWidth="1"/>
    <col min="13569" max="13569" width="11.28515625" customWidth="1"/>
    <col min="13570" max="13570" width="15.7109375" customWidth="1"/>
    <col min="13571" max="13571" width="11.140625" customWidth="1"/>
    <col min="13572" max="13572" width="12.28515625" customWidth="1"/>
    <col min="13573" max="13573" width="12.85546875" customWidth="1"/>
    <col min="13574" max="13574" width="4.28515625" customWidth="1"/>
    <col min="13575" max="13577" width="12.85546875" customWidth="1"/>
    <col min="13578" max="13578" width="12.140625" customWidth="1"/>
    <col min="13579" max="13579" width="21.42578125" customWidth="1"/>
    <col min="13580" max="13580" width="13" customWidth="1"/>
    <col min="13581" max="13581" width="12.42578125" customWidth="1"/>
    <col min="13582" max="13582" width="12.85546875" customWidth="1"/>
    <col min="13825" max="13825" width="11.28515625" customWidth="1"/>
    <col min="13826" max="13826" width="15.7109375" customWidth="1"/>
    <col min="13827" max="13827" width="11.140625" customWidth="1"/>
    <col min="13828" max="13828" width="12.28515625" customWidth="1"/>
    <col min="13829" max="13829" width="12.85546875" customWidth="1"/>
    <col min="13830" max="13830" width="4.28515625" customWidth="1"/>
    <col min="13831" max="13833" width="12.85546875" customWidth="1"/>
    <col min="13834" max="13834" width="12.140625" customWidth="1"/>
    <col min="13835" max="13835" width="21.42578125" customWidth="1"/>
    <col min="13836" max="13836" width="13" customWidth="1"/>
    <col min="13837" max="13837" width="12.42578125" customWidth="1"/>
    <col min="13838" max="13838" width="12.85546875" customWidth="1"/>
    <col min="14081" max="14081" width="11.28515625" customWidth="1"/>
    <col min="14082" max="14082" width="15.7109375" customWidth="1"/>
    <col min="14083" max="14083" width="11.140625" customWidth="1"/>
    <col min="14084" max="14084" width="12.28515625" customWidth="1"/>
    <col min="14085" max="14085" width="12.85546875" customWidth="1"/>
    <col min="14086" max="14086" width="4.28515625" customWidth="1"/>
    <col min="14087" max="14089" width="12.85546875" customWidth="1"/>
    <col min="14090" max="14090" width="12.140625" customWidth="1"/>
    <col min="14091" max="14091" width="21.42578125" customWidth="1"/>
    <col min="14092" max="14092" width="13" customWidth="1"/>
    <col min="14093" max="14093" width="12.42578125" customWidth="1"/>
    <col min="14094" max="14094" width="12.85546875" customWidth="1"/>
    <col min="14337" max="14337" width="11.28515625" customWidth="1"/>
    <col min="14338" max="14338" width="15.7109375" customWidth="1"/>
    <col min="14339" max="14339" width="11.140625" customWidth="1"/>
    <col min="14340" max="14340" width="12.28515625" customWidth="1"/>
    <col min="14341" max="14341" width="12.85546875" customWidth="1"/>
    <col min="14342" max="14342" width="4.28515625" customWidth="1"/>
    <col min="14343" max="14345" width="12.85546875" customWidth="1"/>
    <col min="14346" max="14346" width="12.140625" customWidth="1"/>
    <col min="14347" max="14347" width="21.42578125" customWidth="1"/>
    <col min="14348" max="14348" width="13" customWidth="1"/>
    <col min="14349" max="14349" width="12.42578125" customWidth="1"/>
    <col min="14350" max="14350" width="12.85546875" customWidth="1"/>
    <col min="14593" max="14593" width="11.28515625" customWidth="1"/>
    <col min="14594" max="14594" width="15.7109375" customWidth="1"/>
    <col min="14595" max="14595" width="11.140625" customWidth="1"/>
    <col min="14596" max="14596" width="12.28515625" customWidth="1"/>
    <col min="14597" max="14597" width="12.85546875" customWidth="1"/>
    <col min="14598" max="14598" width="4.28515625" customWidth="1"/>
    <col min="14599" max="14601" width="12.85546875" customWidth="1"/>
    <col min="14602" max="14602" width="12.140625" customWidth="1"/>
    <col min="14603" max="14603" width="21.42578125" customWidth="1"/>
    <col min="14604" max="14604" width="13" customWidth="1"/>
    <col min="14605" max="14605" width="12.42578125" customWidth="1"/>
    <col min="14606" max="14606" width="12.85546875" customWidth="1"/>
    <col min="14849" max="14849" width="11.28515625" customWidth="1"/>
    <col min="14850" max="14850" width="15.7109375" customWidth="1"/>
    <col min="14851" max="14851" width="11.140625" customWidth="1"/>
    <col min="14852" max="14852" width="12.28515625" customWidth="1"/>
    <col min="14853" max="14853" width="12.85546875" customWidth="1"/>
    <col min="14854" max="14854" width="4.28515625" customWidth="1"/>
    <col min="14855" max="14857" width="12.85546875" customWidth="1"/>
    <col min="14858" max="14858" width="12.140625" customWidth="1"/>
    <col min="14859" max="14859" width="21.42578125" customWidth="1"/>
    <col min="14860" max="14860" width="13" customWidth="1"/>
    <col min="14861" max="14861" width="12.42578125" customWidth="1"/>
    <col min="14862" max="14862" width="12.85546875" customWidth="1"/>
    <col min="15105" max="15105" width="11.28515625" customWidth="1"/>
    <col min="15106" max="15106" width="15.7109375" customWidth="1"/>
    <col min="15107" max="15107" width="11.140625" customWidth="1"/>
    <col min="15108" max="15108" width="12.28515625" customWidth="1"/>
    <col min="15109" max="15109" width="12.85546875" customWidth="1"/>
    <col min="15110" max="15110" width="4.28515625" customWidth="1"/>
    <col min="15111" max="15113" width="12.85546875" customWidth="1"/>
    <col min="15114" max="15114" width="12.140625" customWidth="1"/>
    <col min="15115" max="15115" width="21.42578125" customWidth="1"/>
    <col min="15116" max="15116" width="13" customWidth="1"/>
    <col min="15117" max="15117" width="12.42578125" customWidth="1"/>
    <col min="15118" max="15118" width="12.85546875" customWidth="1"/>
    <col min="15361" max="15361" width="11.28515625" customWidth="1"/>
    <col min="15362" max="15362" width="15.7109375" customWidth="1"/>
    <col min="15363" max="15363" width="11.140625" customWidth="1"/>
    <col min="15364" max="15364" width="12.28515625" customWidth="1"/>
    <col min="15365" max="15365" width="12.85546875" customWidth="1"/>
    <col min="15366" max="15366" width="4.28515625" customWidth="1"/>
    <col min="15367" max="15369" width="12.85546875" customWidth="1"/>
    <col min="15370" max="15370" width="12.140625" customWidth="1"/>
    <col min="15371" max="15371" width="21.42578125" customWidth="1"/>
    <col min="15372" max="15372" width="13" customWidth="1"/>
    <col min="15373" max="15373" width="12.42578125" customWidth="1"/>
    <col min="15374" max="15374" width="12.85546875" customWidth="1"/>
    <col min="15617" max="15617" width="11.28515625" customWidth="1"/>
    <col min="15618" max="15618" width="15.7109375" customWidth="1"/>
    <col min="15619" max="15619" width="11.140625" customWidth="1"/>
    <col min="15620" max="15620" width="12.28515625" customWidth="1"/>
    <col min="15621" max="15621" width="12.85546875" customWidth="1"/>
    <col min="15622" max="15622" width="4.28515625" customWidth="1"/>
    <col min="15623" max="15625" width="12.85546875" customWidth="1"/>
    <col min="15626" max="15626" width="12.140625" customWidth="1"/>
    <col min="15627" max="15627" width="21.42578125" customWidth="1"/>
    <col min="15628" max="15628" width="13" customWidth="1"/>
    <col min="15629" max="15629" width="12.42578125" customWidth="1"/>
    <col min="15630" max="15630" width="12.85546875" customWidth="1"/>
    <col min="15873" max="15873" width="11.28515625" customWidth="1"/>
    <col min="15874" max="15874" width="15.7109375" customWidth="1"/>
    <col min="15875" max="15875" width="11.140625" customWidth="1"/>
    <col min="15876" max="15876" width="12.28515625" customWidth="1"/>
    <col min="15877" max="15877" width="12.85546875" customWidth="1"/>
    <col min="15878" max="15878" width="4.28515625" customWidth="1"/>
    <col min="15879" max="15881" width="12.85546875" customWidth="1"/>
    <col min="15882" max="15882" width="12.140625" customWidth="1"/>
    <col min="15883" max="15883" width="21.42578125" customWidth="1"/>
    <col min="15884" max="15884" width="13" customWidth="1"/>
    <col min="15885" max="15885" width="12.42578125" customWidth="1"/>
    <col min="15886" max="15886" width="12.85546875" customWidth="1"/>
    <col min="16129" max="16129" width="11.28515625" customWidth="1"/>
    <col min="16130" max="16130" width="15.7109375" customWidth="1"/>
    <col min="16131" max="16131" width="11.140625" customWidth="1"/>
    <col min="16132" max="16132" width="12.28515625" customWidth="1"/>
    <col min="16133" max="16133" width="12.85546875" customWidth="1"/>
    <col min="16134" max="16134" width="4.28515625" customWidth="1"/>
    <col min="16135" max="16137" width="12.85546875" customWidth="1"/>
    <col min="16138" max="16138" width="12.140625" customWidth="1"/>
    <col min="16139" max="16139" width="21.42578125" customWidth="1"/>
    <col min="16140" max="16140" width="13" customWidth="1"/>
    <col min="16141" max="16141" width="12.42578125" customWidth="1"/>
    <col min="16142" max="16142" width="12.85546875" customWidth="1"/>
  </cols>
  <sheetData>
    <row r="1" spans="1:14">
      <c r="A1" s="1"/>
      <c r="B1" s="2" t="s">
        <v>0</v>
      </c>
      <c r="C1" s="3"/>
      <c r="D1" s="3"/>
      <c r="E1" s="4"/>
      <c r="F1" s="4"/>
      <c r="G1" s="4"/>
      <c r="H1" s="4"/>
      <c r="I1" s="5"/>
      <c r="J1" s="5"/>
      <c r="K1" s="5"/>
      <c r="L1" s="4"/>
      <c r="M1" s="6"/>
    </row>
    <row r="2" spans="1:14" s="17" customFormat="1">
      <c r="A2" s="8"/>
      <c r="B2" s="9" t="s">
        <v>77</v>
      </c>
      <c r="C2" s="4"/>
      <c r="D2" s="10"/>
      <c r="E2" s="11" t="s">
        <v>78</v>
      </c>
      <c r="F2" s="12"/>
      <c r="G2" s="12"/>
      <c r="H2" s="12"/>
      <c r="I2" s="13"/>
      <c r="J2" s="13"/>
      <c r="K2" s="14"/>
      <c r="L2" s="10"/>
      <c r="M2" s="15"/>
      <c r="N2" s="16"/>
    </row>
    <row r="3" spans="1:14">
      <c r="A3" s="18" t="s">
        <v>1</v>
      </c>
      <c r="B3" s="19"/>
      <c r="C3" s="10" t="s">
        <v>79</v>
      </c>
      <c r="D3" s="10"/>
      <c r="E3" s="10"/>
      <c r="F3" s="9"/>
      <c r="G3" s="9" t="s">
        <v>80</v>
      </c>
      <c r="H3" s="9"/>
      <c r="I3" s="14"/>
      <c r="J3" s="18" t="s">
        <v>2</v>
      </c>
      <c r="K3" s="20"/>
      <c r="L3" s="21" t="s">
        <v>3</v>
      </c>
      <c r="M3" s="22"/>
      <c r="N3" s="9" t="s">
        <v>4</v>
      </c>
    </row>
    <row r="4" spans="1:14" ht="16.5">
      <c r="A4" s="23" t="s">
        <v>5</v>
      </c>
      <c r="B4" s="19"/>
      <c r="C4" s="24" t="s">
        <v>6</v>
      </c>
      <c r="D4" s="24" t="s">
        <v>7</v>
      </c>
      <c r="E4" s="24" t="s">
        <v>8</v>
      </c>
      <c r="F4" s="25"/>
      <c r="G4" s="25" t="s">
        <v>9</v>
      </c>
      <c r="H4" s="25" t="s">
        <v>10</v>
      </c>
      <c r="I4" s="25" t="s">
        <v>8</v>
      </c>
      <c r="J4" s="18"/>
      <c r="K4" s="20"/>
      <c r="L4" s="26" t="s">
        <v>81</v>
      </c>
      <c r="M4" s="27"/>
      <c r="N4" s="9" t="s">
        <v>11</v>
      </c>
    </row>
    <row r="5" spans="1:14">
      <c r="A5" s="23" t="s">
        <v>12</v>
      </c>
      <c r="B5" s="19"/>
      <c r="F5" s="20"/>
      <c r="G5" s="20"/>
      <c r="H5" s="20"/>
      <c r="I5" s="28"/>
      <c r="J5" s="23" t="s">
        <v>13</v>
      </c>
      <c r="K5" s="20"/>
      <c r="M5" s="29"/>
    </row>
    <row r="6" spans="1:14">
      <c r="A6" s="19" t="s">
        <v>14</v>
      </c>
      <c r="B6" s="19"/>
      <c r="C6" s="20">
        <v>1530</v>
      </c>
      <c r="D6" s="20">
        <v>1529.97</v>
      </c>
      <c r="E6" s="20">
        <f>C6-D6</f>
        <v>2.9999999999972715E-2</v>
      </c>
      <c r="F6" s="20"/>
      <c r="G6" s="20">
        <v>1250</v>
      </c>
      <c r="H6" s="20">
        <v>1249.98</v>
      </c>
      <c r="I6" s="20">
        <f>G6-H6</f>
        <v>1.999999999998181E-2</v>
      </c>
      <c r="J6" s="23"/>
      <c r="K6" s="20"/>
      <c r="M6" s="29"/>
    </row>
    <row r="7" spans="1:14">
      <c r="A7" s="19" t="s">
        <v>15</v>
      </c>
      <c r="B7" s="19"/>
      <c r="C7" s="20">
        <v>850</v>
      </c>
      <c r="D7" s="20">
        <v>729.99</v>
      </c>
      <c r="E7" s="20">
        <f>C7-D7</f>
        <v>120.00999999999999</v>
      </c>
      <c r="F7" s="20"/>
      <c r="G7" s="20">
        <v>850</v>
      </c>
      <c r="H7" s="20">
        <v>609.99</v>
      </c>
      <c r="I7" s="20">
        <f>G7-H7</f>
        <v>240.01</v>
      </c>
      <c r="J7" s="23" t="s">
        <v>16</v>
      </c>
      <c r="K7" s="20"/>
      <c r="M7" s="29"/>
    </row>
    <row r="8" spans="1:14" ht="16.5">
      <c r="A8" s="19" t="s">
        <v>17</v>
      </c>
      <c r="B8" s="19"/>
      <c r="C8" s="20">
        <v>8460.85</v>
      </c>
      <c r="D8" s="20">
        <v>8024.09</v>
      </c>
      <c r="E8" s="20">
        <f>C8-D8</f>
        <v>436.76000000000022</v>
      </c>
      <c r="F8" s="20"/>
      <c r="G8" s="20">
        <v>8460.85</v>
      </c>
      <c r="H8" s="20">
        <v>7564.21</v>
      </c>
      <c r="I8" s="20">
        <f>G8-H8</f>
        <v>896.64000000000033</v>
      </c>
      <c r="J8" s="19" t="s">
        <v>18</v>
      </c>
      <c r="K8" s="20"/>
      <c r="L8" s="35">
        <v>18000</v>
      </c>
      <c r="M8" s="31"/>
      <c r="N8" s="35">
        <v>18000</v>
      </c>
    </row>
    <row r="9" spans="1:14" ht="16.5">
      <c r="A9" s="19" t="s">
        <v>19</v>
      </c>
      <c r="B9" s="19"/>
      <c r="C9" s="32">
        <v>520.91</v>
      </c>
      <c r="D9" s="32">
        <v>520.84</v>
      </c>
      <c r="E9" s="32">
        <f>C9-D9</f>
        <v>6.9999999999936335E-2</v>
      </c>
      <c r="F9" s="32"/>
      <c r="G9" s="32">
        <v>520.91</v>
      </c>
      <c r="H9" s="32">
        <v>520.84</v>
      </c>
      <c r="I9" s="32">
        <f>G9-H9</f>
        <v>6.9999999999936335E-2</v>
      </c>
      <c r="J9" s="19"/>
      <c r="K9" s="20"/>
      <c r="M9" s="29"/>
      <c r="N9" s="20"/>
    </row>
    <row r="10" spans="1:14" ht="16.5">
      <c r="A10" s="19" t="s">
        <v>20</v>
      </c>
      <c r="B10" s="19"/>
      <c r="C10" s="20">
        <f>SUM(C6:C9)</f>
        <v>11361.76</v>
      </c>
      <c r="D10" s="20">
        <f>SUM(D6:D9)</f>
        <v>10804.89</v>
      </c>
      <c r="E10" s="32">
        <f>SUM(E6:E9)</f>
        <v>556.87000000000012</v>
      </c>
      <c r="F10" s="20"/>
      <c r="G10" s="20">
        <f>SUM(G6:G9)</f>
        <v>11081.76</v>
      </c>
      <c r="H10" s="20">
        <f>SUM(H6:H9)</f>
        <v>9945.02</v>
      </c>
      <c r="I10" s="32">
        <f>SUM(I6:I9)</f>
        <v>1136.7400000000002</v>
      </c>
      <c r="J10" s="23" t="s">
        <v>21</v>
      </c>
      <c r="M10" s="33"/>
      <c r="N10" s="20"/>
    </row>
    <row r="11" spans="1:14" ht="16.5">
      <c r="A11" s="34"/>
      <c r="B11" s="34"/>
      <c r="F11" s="30"/>
      <c r="G11" s="20"/>
      <c r="H11" s="20"/>
      <c r="I11" s="20"/>
      <c r="J11" s="19" t="s">
        <v>22</v>
      </c>
      <c r="L11" s="30">
        <v>34836.239999999998</v>
      </c>
      <c r="M11" s="33"/>
      <c r="N11" s="30">
        <v>27897.57</v>
      </c>
    </row>
    <row r="12" spans="1:14" ht="16.5">
      <c r="A12" s="19" t="s">
        <v>23</v>
      </c>
      <c r="B12" s="19"/>
      <c r="E12" s="35">
        <f>E10</f>
        <v>556.87000000000012</v>
      </c>
      <c r="F12" s="35"/>
      <c r="G12" s="20"/>
      <c r="H12" s="20"/>
      <c r="I12" s="35">
        <f>SUM(I10:I11)</f>
        <v>1136.7400000000002</v>
      </c>
      <c r="J12" s="8" t="s">
        <v>24</v>
      </c>
      <c r="L12" s="35">
        <f>L8+L11</f>
        <v>52836.24</v>
      </c>
      <c r="M12" s="30"/>
      <c r="N12" s="35">
        <f>SUM(N8:N11)</f>
        <v>45897.57</v>
      </c>
    </row>
    <row r="13" spans="1:14">
      <c r="A13" s="23" t="s">
        <v>25</v>
      </c>
      <c r="B13" s="19"/>
      <c r="F13" s="20"/>
      <c r="G13" s="20"/>
      <c r="H13" s="20"/>
      <c r="I13" s="20"/>
      <c r="M13" s="29"/>
      <c r="N13" s="20"/>
    </row>
    <row r="14" spans="1:14">
      <c r="A14" s="23" t="s">
        <v>26</v>
      </c>
      <c r="B14" s="19"/>
      <c r="F14" s="20"/>
      <c r="G14" s="20"/>
      <c r="H14" s="20"/>
      <c r="I14" s="20"/>
      <c r="J14" s="23" t="s">
        <v>27</v>
      </c>
      <c r="K14" s="20"/>
      <c r="M14" s="29"/>
      <c r="N14" s="20"/>
    </row>
    <row r="15" spans="1:14" ht="16.5">
      <c r="A15" s="19" t="s">
        <v>28</v>
      </c>
      <c r="B15" s="19"/>
      <c r="E15" s="35">
        <v>110493.95</v>
      </c>
      <c r="F15" s="35"/>
      <c r="G15" s="36"/>
      <c r="H15" s="20"/>
      <c r="I15" s="35">
        <v>94428.06</v>
      </c>
      <c r="J15" s="23" t="s">
        <v>29</v>
      </c>
      <c r="K15" s="20"/>
      <c r="M15" s="29"/>
      <c r="N15" s="20"/>
    </row>
    <row r="16" spans="1:14">
      <c r="A16" s="23" t="s">
        <v>30</v>
      </c>
      <c r="B16" s="19"/>
      <c r="F16" s="20"/>
      <c r="G16" s="20"/>
      <c r="H16" s="20"/>
      <c r="I16" s="20"/>
      <c r="J16" s="19" t="s">
        <v>31</v>
      </c>
      <c r="K16" s="20"/>
      <c r="L16" s="20">
        <v>134787.75</v>
      </c>
      <c r="M16" s="29"/>
      <c r="N16" s="20">
        <v>128036.71</v>
      </c>
    </row>
    <row r="17" spans="1:14">
      <c r="A17" s="19" t="s">
        <v>32</v>
      </c>
      <c r="B17" s="19"/>
      <c r="E17" s="47">
        <v>63824.79</v>
      </c>
      <c r="F17" s="20"/>
      <c r="G17" s="20"/>
      <c r="H17" s="20"/>
      <c r="I17" s="20">
        <v>59103.75</v>
      </c>
      <c r="J17" s="37" t="s">
        <v>33</v>
      </c>
      <c r="L17" s="20">
        <v>12669.25</v>
      </c>
      <c r="N17" s="20">
        <v>5484.95</v>
      </c>
    </row>
    <row r="18" spans="1:14">
      <c r="A18" s="19" t="s">
        <v>34</v>
      </c>
      <c r="B18" s="19"/>
      <c r="E18" s="47">
        <v>18774.650000000001</v>
      </c>
      <c r="F18" s="20"/>
      <c r="G18" s="20"/>
      <c r="H18" s="20"/>
      <c r="I18" s="20">
        <v>24876.2</v>
      </c>
      <c r="J18" s="19" t="s">
        <v>35</v>
      </c>
      <c r="K18" s="20"/>
      <c r="L18" s="20">
        <v>15597.65</v>
      </c>
      <c r="M18" s="29"/>
      <c r="N18" s="20">
        <v>8075.58</v>
      </c>
    </row>
    <row r="19" spans="1:14" ht="16.5">
      <c r="A19" s="19" t="s">
        <v>36</v>
      </c>
      <c r="B19" s="19"/>
      <c r="E19" s="48">
        <v>4019.67</v>
      </c>
      <c r="F19" s="32"/>
      <c r="G19" s="20"/>
      <c r="H19" s="20"/>
      <c r="I19" s="32">
        <v>-2289.4</v>
      </c>
      <c r="J19" s="19" t="s">
        <v>37</v>
      </c>
      <c r="K19" s="20"/>
      <c r="L19" s="20">
        <v>1983.26</v>
      </c>
      <c r="M19" s="38"/>
      <c r="N19" s="20">
        <v>4901.2700000000004</v>
      </c>
    </row>
    <row r="20" spans="1:14" ht="16.5">
      <c r="A20" s="19"/>
      <c r="B20" s="19"/>
      <c r="E20" s="35">
        <f>SUM(E17:E19)</f>
        <v>86619.11</v>
      </c>
      <c r="F20" s="35"/>
      <c r="G20" s="20"/>
      <c r="H20" s="20"/>
      <c r="I20" s="35">
        <f>SUM(I17:I19)</f>
        <v>81690.55</v>
      </c>
      <c r="J20" s="19" t="s">
        <v>38</v>
      </c>
      <c r="K20" s="20"/>
      <c r="L20" s="32">
        <v>3755.89</v>
      </c>
      <c r="M20" s="29"/>
      <c r="N20" s="32">
        <v>7736.89</v>
      </c>
    </row>
    <row r="21" spans="1:14" ht="16.5">
      <c r="A21" s="23" t="s">
        <v>39</v>
      </c>
      <c r="B21" s="19"/>
      <c r="F21" s="20"/>
      <c r="G21" s="20"/>
      <c r="H21" s="20"/>
      <c r="I21" s="20"/>
      <c r="J21" s="19"/>
      <c r="K21" s="20"/>
      <c r="L21" s="35">
        <f>SUM(L16:L20)</f>
        <v>168793.80000000002</v>
      </c>
      <c r="M21" s="38"/>
      <c r="N21" s="35">
        <f>SUM(N16:N20)</f>
        <v>154235.4</v>
      </c>
    </row>
    <row r="22" spans="1:14">
      <c r="A22" s="19" t="s">
        <v>40</v>
      </c>
      <c r="B22" s="19"/>
      <c r="E22" s="20">
        <v>3970.41</v>
      </c>
      <c r="F22" s="20"/>
      <c r="G22" s="20"/>
      <c r="H22" s="20"/>
      <c r="I22" s="20">
        <v>10118.69</v>
      </c>
      <c r="J22" s="23" t="s">
        <v>41</v>
      </c>
      <c r="K22" s="20"/>
      <c r="M22" s="29"/>
      <c r="N22" s="20"/>
    </row>
    <row r="23" spans="1:14" ht="16.5">
      <c r="A23" s="19" t="s">
        <v>42</v>
      </c>
      <c r="B23" s="19"/>
      <c r="E23" s="32">
        <v>19989.7</v>
      </c>
      <c r="F23" s="32"/>
      <c r="G23" s="20"/>
      <c r="H23" s="20"/>
      <c r="I23" s="32">
        <v>11936.62</v>
      </c>
      <c r="J23" s="19"/>
      <c r="K23" s="20"/>
      <c r="M23" s="29"/>
      <c r="N23" s="20"/>
    </row>
    <row r="24" spans="1:14" ht="16.5">
      <c r="A24" s="19"/>
      <c r="B24" s="23"/>
      <c r="E24" s="35">
        <f>SUM(E22:E23)</f>
        <v>23960.11</v>
      </c>
      <c r="F24" s="39"/>
      <c r="G24" s="20"/>
      <c r="H24" s="20"/>
      <c r="I24" s="35">
        <f>SUM(I22:I23)</f>
        <v>22055.31</v>
      </c>
      <c r="N24" s="20"/>
    </row>
    <row r="25" spans="1:14" ht="16.5">
      <c r="A25" s="23" t="s">
        <v>43</v>
      </c>
      <c r="B25" s="23"/>
      <c r="E25" s="35">
        <v>0</v>
      </c>
      <c r="F25" s="39"/>
      <c r="G25" s="20"/>
      <c r="H25" s="20"/>
      <c r="I25" s="35">
        <v>1000</v>
      </c>
      <c r="J25" s="23" t="s">
        <v>44</v>
      </c>
      <c r="K25" s="20"/>
      <c r="L25" s="35">
        <v>0</v>
      </c>
      <c r="M25" s="38"/>
      <c r="N25" s="35">
        <v>177.69</v>
      </c>
    </row>
    <row r="26" spans="1:14" ht="16.5">
      <c r="A26" s="23" t="s">
        <v>45</v>
      </c>
      <c r="B26" s="19"/>
      <c r="E26" s="35">
        <f>E15+E20+E24+E25</f>
        <v>221073.16999999998</v>
      </c>
      <c r="F26" s="35"/>
      <c r="G26" s="20"/>
      <c r="H26" s="20"/>
      <c r="I26" s="35">
        <f>I25+I24+I20+I15</f>
        <v>199173.91999999998</v>
      </c>
      <c r="J26" s="19"/>
      <c r="K26" s="20"/>
      <c r="M26" s="29"/>
      <c r="N26" s="20"/>
    </row>
    <row r="27" spans="1:14" ht="16.5">
      <c r="A27" s="1" t="s">
        <v>46</v>
      </c>
      <c r="B27" s="19"/>
      <c r="E27" s="35">
        <f>E26+E12</f>
        <v>221630.03999999998</v>
      </c>
      <c r="F27" s="35"/>
      <c r="G27" s="20"/>
      <c r="H27" s="20"/>
      <c r="I27" s="35">
        <f>I12+I26</f>
        <v>200310.65999999997</v>
      </c>
      <c r="J27" s="1" t="s">
        <v>47</v>
      </c>
      <c r="L27" s="35">
        <f>L12+L21</f>
        <v>221630.04</v>
      </c>
      <c r="M27" s="40"/>
      <c r="N27" s="35">
        <f>N25+N21+N12</f>
        <v>200310.66</v>
      </c>
    </row>
    <row r="28" spans="1:14">
      <c r="A28" s="1" t="s">
        <v>82</v>
      </c>
      <c r="B28" s="19"/>
      <c r="F28" s="20"/>
      <c r="G28" s="20"/>
      <c r="H28" s="20" t="s">
        <v>48</v>
      </c>
      <c r="I28" s="1" t="s">
        <v>49</v>
      </c>
      <c r="J28" s="20"/>
      <c r="K28" s="20"/>
      <c r="M28" s="20"/>
    </row>
    <row r="29" spans="1:14" ht="16.5">
      <c r="A29" s="1" t="s">
        <v>50</v>
      </c>
      <c r="B29" s="19"/>
      <c r="D29" s="10" t="s">
        <v>83</v>
      </c>
      <c r="F29" s="20"/>
      <c r="G29" s="10" t="s">
        <v>84</v>
      </c>
      <c r="H29" s="10"/>
      <c r="I29" s="41"/>
      <c r="J29" s="20"/>
      <c r="L29" s="10" t="s">
        <v>81</v>
      </c>
      <c r="N29" s="11" t="s">
        <v>11</v>
      </c>
    </row>
    <row r="30" spans="1:14">
      <c r="A30" s="19" t="s">
        <v>51</v>
      </c>
      <c r="B30" s="19"/>
      <c r="E30" s="20">
        <v>299574.57</v>
      </c>
      <c r="F30" s="20"/>
      <c r="G30" s="20"/>
      <c r="H30" s="20">
        <v>273128.15999999997</v>
      </c>
      <c r="I30" s="19" t="s">
        <v>87</v>
      </c>
      <c r="J30" s="20"/>
      <c r="L30" s="20">
        <v>11120.07</v>
      </c>
      <c r="N30" s="20">
        <v>5337.59</v>
      </c>
    </row>
    <row r="31" spans="1:14" ht="16.5">
      <c r="A31" s="19" t="s">
        <v>52</v>
      </c>
      <c r="B31" s="19"/>
      <c r="E31" s="32">
        <v>182239.63</v>
      </c>
      <c r="F31" s="32"/>
      <c r="G31" s="20"/>
      <c r="H31" s="32">
        <v>162938.92000000001</v>
      </c>
      <c r="I31" s="19" t="s">
        <v>53</v>
      </c>
      <c r="J31" s="19"/>
      <c r="L31" s="20">
        <v>27897.57</v>
      </c>
      <c r="N31" s="20">
        <v>33474.910000000003</v>
      </c>
    </row>
    <row r="32" spans="1:14" ht="16.5">
      <c r="A32" s="19" t="s">
        <v>54</v>
      </c>
      <c r="B32" s="19"/>
      <c r="E32" s="20">
        <f>E30-E31</f>
        <v>117334.94</v>
      </c>
      <c r="F32" s="20"/>
      <c r="G32" s="20"/>
      <c r="H32" s="20">
        <f>H30-H31</f>
        <v>110189.23999999996</v>
      </c>
      <c r="I32" s="19" t="s">
        <v>55</v>
      </c>
      <c r="J32" s="20"/>
      <c r="L32" s="32">
        <v>4181.3999999999996</v>
      </c>
      <c r="N32" s="32">
        <v>239.75</v>
      </c>
    </row>
    <row r="33" spans="1:14" ht="16.5">
      <c r="A33" s="19" t="s">
        <v>86</v>
      </c>
      <c r="B33" s="19"/>
      <c r="E33" s="20">
        <v>4242.84</v>
      </c>
      <c r="F33" s="20"/>
      <c r="G33" s="20"/>
      <c r="H33" s="20">
        <v>0</v>
      </c>
      <c r="I33" s="19"/>
      <c r="J33" s="20"/>
      <c r="N33" s="32"/>
    </row>
    <row r="34" spans="1:14" ht="16.5">
      <c r="A34" s="1" t="s">
        <v>56</v>
      </c>
      <c r="B34" s="19"/>
      <c r="D34" s="20">
        <v>27052.94</v>
      </c>
      <c r="F34" s="20"/>
      <c r="G34" s="20">
        <v>28558.52</v>
      </c>
      <c r="H34" s="20"/>
      <c r="I34" s="19" t="s">
        <v>57</v>
      </c>
      <c r="J34" s="20"/>
      <c r="L34" s="35">
        <f>L30+L31-L32</f>
        <v>34836.239999999998</v>
      </c>
      <c r="N34" s="35">
        <f>N31-N30-N32</f>
        <v>27897.570000000003</v>
      </c>
    </row>
    <row r="35" spans="1:14" ht="16.5">
      <c r="A35" s="19" t="s">
        <v>58</v>
      </c>
      <c r="B35" s="19"/>
      <c r="D35" s="32">
        <v>81158.81</v>
      </c>
      <c r="E35" s="32">
        <f>D34+D35</f>
        <v>108211.75</v>
      </c>
      <c r="F35" s="32"/>
      <c r="G35" s="32">
        <v>85675.56</v>
      </c>
      <c r="H35" s="32">
        <f>G34+G35</f>
        <v>114234.08</v>
      </c>
      <c r="I35" s="19"/>
      <c r="J35" s="20"/>
      <c r="K35" s="39"/>
      <c r="L35" s="39"/>
      <c r="M35" s="20"/>
    </row>
    <row r="36" spans="1:14">
      <c r="A36" s="19" t="s">
        <v>59</v>
      </c>
      <c r="B36" s="19"/>
      <c r="E36" s="20">
        <f>E32+E33-E35</f>
        <v>13366.029999999999</v>
      </c>
      <c r="F36" s="20"/>
      <c r="G36" s="20"/>
      <c r="H36" s="20">
        <f>H32-H35</f>
        <v>-4044.8400000000402</v>
      </c>
      <c r="I36" s="19"/>
      <c r="J36" s="19"/>
      <c r="K36" s="20"/>
      <c r="L36" s="19"/>
      <c r="M36" s="20"/>
    </row>
    <row r="37" spans="1:14" ht="16.5">
      <c r="A37" s="1" t="s">
        <v>60</v>
      </c>
      <c r="B37" s="19"/>
      <c r="D37" s="32">
        <v>20.239999999999998</v>
      </c>
      <c r="E37" s="32">
        <f>D37</f>
        <v>20.239999999999998</v>
      </c>
      <c r="F37" s="19"/>
      <c r="G37" s="32">
        <v>39.409999999999997</v>
      </c>
      <c r="H37" s="32">
        <f>G37</f>
        <v>39.409999999999997</v>
      </c>
      <c r="I37" s="19"/>
      <c r="J37" s="19"/>
      <c r="K37" s="20" t="s">
        <v>85</v>
      </c>
      <c r="L37" s="19"/>
      <c r="M37" s="20"/>
    </row>
    <row r="38" spans="1:14">
      <c r="A38" s="19" t="s">
        <v>61</v>
      </c>
      <c r="B38" s="19"/>
      <c r="E38" s="20">
        <f>SUM(E36:E37)</f>
        <v>13386.269999999999</v>
      </c>
      <c r="F38" s="19"/>
      <c r="G38" s="20"/>
      <c r="H38" s="20">
        <f>H36+H37</f>
        <v>-4005.4300000000403</v>
      </c>
      <c r="I38" s="19"/>
      <c r="J38" s="19"/>
      <c r="K38" s="20"/>
      <c r="L38" s="19"/>
      <c r="M38" s="20"/>
    </row>
    <row r="39" spans="1:14" ht="16.5">
      <c r="A39" s="37" t="s">
        <v>90</v>
      </c>
      <c r="B39" s="19"/>
      <c r="D39" s="32">
        <v>3727.68</v>
      </c>
      <c r="E39" s="32">
        <v>3727.68</v>
      </c>
      <c r="F39" s="32"/>
      <c r="G39" s="32">
        <v>1297.1600000000001</v>
      </c>
      <c r="H39" s="32">
        <f>G39</f>
        <v>1297.1600000000001</v>
      </c>
      <c r="I39" s="19" t="s">
        <v>62</v>
      </c>
      <c r="J39" s="20"/>
      <c r="M39" s="20" t="s">
        <v>63</v>
      </c>
      <c r="N39" s="20"/>
    </row>
    <row r="40" spans="1:14">
      <c r="A40" s="19" t="s">
        <v>64</v>
      </c>
      <c r="B40" s="19"/>
      <c r="E40" s="20">
        <f>E38-E39</f>
        <v>9658.5899999999983</v>
      </c>
      <c r="F40" s="20"/>
      <c r="G40" s="20"/>
      <c r="H40" s="20">
        <f>H38-H39</f>
        <v>-5302.5900000000402</v>
      </c>
      <c r="I40" s="19"/>
      <c r="J40" s="42"/>
      <c r="M40" s="20"/>
      <c r="N40" s="20"/>
    </row>
    <row r="41" spans="1:14">
      <c r="A41" s="1" t="s">
        <v>65</v>
      </c>
      <c r="B41" s="19"/>
      <c r="F41" s="20"/>
      <c r="G41" s="20"/>
      <c r="H41" s="20"/>
      <c r="I41" s="19" t="s">
        <v>66</v>
      </c>
      <c r="J41" s="43"/>
      <c r="M41" s="20" t="s">
        <v>67</v>
      </c>
      <c r="N41" s="20"/>
    </row>
    <row r="42" spans="1:14">
      <c r="A42" s="19" t="s">
        <v>68</v>
      </c>
      <c r="B42" s="19"/>
      <c r="D42" s="20">
        <v>1461.48</v>
      </c>
      <c r="E42" s="20">
        <v>1461.48</v>
      </c>
      <c r="F42" s="20"/>
      <c r="G42" s="20">
        <v>0</v>
      </c>
      <c r="H42" s="20">
        <v>0</v>
      </c>
      <c r="I42" s="19" t="s">
        <v>69</v>
      </c>
      <c r="J42" s="44"/>
      <c r="M42" s="20" t="s">
        <v>70</v>
      </c>
      <c r="N42" s="20"/>
    </row>
    <row r="43" spans="1:14" ht="16.5">
      <c r="A43" s="19" t="s">
        <v>89</v>
      </c>
      <c r="B43" s="19"/>
      <c r="D43" s="32">
        <v>0</v>
      </c>
      <c r="E43" s="32">
        <v>0</v>
      </c>
      <c r="F43" s="20"/>
      <c r="G43" s="32">
        <v>35</v>
      </c>
      <c r="H43" s="32">
        <v>35</v>
      </c>
      <c r="I43" s="19"/>
      <c r="J43" s="19"/>
      <c r="K43" s="20"/>
      <c r="L43" s="19"/>
      <c r="N43" s="46"/>
    </row>
    <row r="44" spans="1:14">
      <c r="A44" s="19" t="s">
        <v>73</v>
      </c>
      <c r="B44" s="19"/>
      <c r="E44" s="20">
        <f>E40+E42</f>
        <v>11120.069999999998</v>
      </c>
      <c r="F44" s="20"/>
      <c r="G44" s="20"/>
      <c r="H44" s="20">
        <f>H40-H43</f>
        <v>-5337.5900000000402</v>
      </c>
      <c r="I44" s="19"/>
      <c r="J44" s="19"/>
      <c r="K44" s="20"/>
      <c r="L44" s="19"/>
      <c r="M44" s="45" t="s">
        <v>71</v>
      </c>
      <c r="N44" s="46"/>
    </row>
    <row r="45" spans="1:14">
      <c r="A45" s="1" t="s">
        <v>75</v>
      </c>
      <c r="B45" s="19"/>
      <c r="D45" s="20">
        <v>859.87</v>
      </c>
      <c r="F45" s="20"/>
      <c r="G45" s="20">
        <v>1296.92</v>
      </c>
      <c r="H45" s="20"/>
      <c r="I45" s="19"/>
      <c r="J45" s="19"/>
      <c r="K45" s="20"/>
      <c r="L45" s="19"/>
      <c r="M45" s="45" t="s">
        <v>72</v>
      </c>
    </row>
    <row r="46" spans="1:14" ht="16.5">
      <c r="A46" s="19" t="s">
        <v>76</v>
      </c>
      <c r="B46" s="19"/>
      <c r="D46" s="32">
        <v>859.87</v>
      </c>
      <c r="E46" s="32">
        <f>D45-D46</f>
        <v>0</v>
      </c>
      <c r="F46" s="32"/>
      <c r="G46" s="32">
        <v>1296.92</v>
      </c>
      <c r="H46" s="32">
        <v>0</v>
      </c>
      <c r="I46" s="19"/>
      <c r="J46" s="19"/>
      <c r="K46" s="20"/>
      <c r="L46" s="19"/>
      <c r="M46" s="45" t="s">
        <v>74</v>
      </c>
    </row>
    <row r="47" spans="1:14" ht="16.5">
      <c r="A47" s="1" t="s">
        <v>88</v>
      </c>
      <c r="B47" s="1"/>
      <c r="E47" s="35">
        <f>E44</f>
        <v>11120.069999999998</v>
      </c>
      <c r="F47" s="39"/>
      <c r="G47" s="20"/>
      <c r="H47" s="35">
        <f>H44</f>
        <v>-5337.5900000000402</v>
      </c>
      <c r="I47" s="32"/>
      <c r="J47" s="20"/>
      <c r="K47" s="20"/>
      <c r="L47" s="19"/>
      <c r="M47" s="20"/>
    </row>
    <row r="49" spans="1:11" ht="16.5">
      <c r="A49" s="19"/>
      <c r="B49" s="19"/>
      <c r="F49" s="20"/>
      <c r="G49" s="20"/>
      <c r="H49" s="20"/>
      <c r="I49" s="29"/>
      <c r="J49" s="39"/>
      <c r="K49" s="20"/>
    </row>
    <row r="50" spans="1:11">
      <c r="A50" s="19"/>
      <c r="B50" s="19"/>
      <c r="D50" s="42"/>
      <c r="F50" s="20"/>
      <c r="G50" s="20"/>
      <c r="H50" s="20"/>
      <c r="I50" s="29"/>
      <c r="J50" s="20"/>
      <c r="K50" s="20"/>
    </row>
    <row r="51" spans="1:11">
      <c r="A51" s="19"/>
      <c r="B51" s="19"/>
      <c r="F51" s="20"/>
      <c r="G51" s="20"/>
      <c r="H51" s="20"/>
      <c r="J51" s="19"/>
      <c r="K51" s="19"/>
    </row>
    <row r="52" spans="1:11">
      <c r="A52" s="19"/>
      <c r="B52" s="19"/>
      <c r="F52" s="20"/>
      <c r="G52" s="20"/>
      <c r="H52" s="20"/>
      <c r="J52" s="19"/>
      <c r="K52" s="19"/>
    </row>
    <row r="53" spans="1:11">
      <c r="A53" s="19"/>
      <c r="B53" s="19"/>
      <c r="F53" s="20"/>
      <c r="G53" s="20"/>
      <c r="H53" s="20"/>
      <c r="J53" s="19"/>
      <c r="K53" s="19"/>
    </row>
    <row r="54" spans="1:11">
      <c r="A54" s="19"/>
      <c r="B54" s="19"/>
      <c r="F54" s="20"/>
      <c r="G54" s="20"/>
      <c r="H54" s="20"/>
      <c r="J54" s="19"/>
      <c r="K54" s="19"/>
    </row>
    <row r="55" spans="1:11">
      <c r="A55" s="19"/>
      <c r="B55" s="19"/>
      <c r="F55" s="20"/>
      <c r="G55" s="20"/>
      <c r="H55" s="20"/>
      <c r="J55" s="19"/>
      <c r="K55" s="19"/>
    </row>
    <row r="56" spans="1:11">
      <c r="A56" s="19"/>
      <c r="B56" s="19"/>
      <c r="F56" s="20"/>
      <c r="G56" s="20"/>
      <c r="H56" s="20"/>
      <c r="J56" s="19"/>
      <c r="K56" s="19"/>
    </row>
    <row r="57" spans="1:11">
      <c r="A57" s="19"/>
      <c r="B57" s="19"/>
      <c r="F57" s="20"/>
      <c r="G57" s="20"/>
      <c r="H57" s="20"/>
      <c r="J57" s="19"/>
      <c r="K57" s="19"/>
    </row>
    <row r="58" spans="1:11">
      <c r="A58" s="19"/>
      <c r="B58" s="19"/>
      <c r="F58" s="20"/>
      <c r="G58" s="20"/>
      <c r="H58" s="20"/>
      <c r="J58" s="19"/>
      <c r="K58" s="19"/>
    </row>
    <row r="59" spans="1:11">
      <c r="A59" s="19"/>
      <c r="B59" s="19"/>
      <c r="F59" s="20"/>
      <c r="G59" s="20"/>
      <c r="H59" s="20"/>
      <c r="J59" s="19"/>
      <c r="K59" s="19"/>
    </row>
    <row r="60" spans="1:11">
      <c r="A60" s="19"/>
      <c r="B60" s="19"/>
      <c r="F60" s="20"/>
      <c r="G60" s="20"/>
      <c r="H60" s="20"/>
      <c r="J60" s="19"/>
      <c r="K60" s="19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HOMEPLUS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HOMEPLUS</dc:creator>
  <cp:lastModifiedBy>HOMEPLUS</cp:lastModifiedBy>
  <cp:lastPrinted>2015-06-15T11:15:41Z</cp:lastPrinted>
  <dcterms:created xsi:type="dcterms:W3CDTF">2015-06-15T08:18:02Z</dcterms:created>
  <dcterms:modified xsi:type="dcterms:W3CDTF">2015-06-15T11:32:46Z</dcterms:modified>
</cp:coreProperties>
</file>